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5030" windowHeight="8460" activeTab="0"/>
  </bookViews>
  <sheets>
    <sheet name="Summary Level" sheetId="1" r:id="rId1"/>
    <sheet name="FFP Detailed" sheetId="2" r:id="rId2"/>
    <sheet name="T&amp;M Svcs &amp; Materials" sheetId="3" r:id="rId3"/>
    <sheet name="T&amp;M Labor Rates" sheetId="4" r:id="rId4"/>
  </sheets>
  <definedNames>
    <definedName name="_xlnm.Print_Titles" localSheetId="1">'FFP Detailed'!$1:$5</definedName>
    <definedName name="_xlnm.Print_Titles" localSheetId="3">'T&amp;M Labor Rates'!$1:$4</definedName>
  </definedNames>
  <calcPr fullCalcOnLoad="1"/>
</workbook>
</file>

<file path=xl/sharedStrings.xml><?xml version="1.0" encoding="utf-8"?>
<sst xmlns="http://schemas.openxmlformats.org/spreadsheetml/2006/main" count="270" uniqueCount="207">
  <si>
    <t>Product Name</t>
  </si>
  <si>
    <t>TORFP 
Reference</t>
  </si>
  <si>
    <t>Total</t>
  </si>
  <si>
    <t>QTY</t>
  </si>
  <si>
    <t>Unit Cost</t>
  </si>
  <si>
    <t>Extended Cost</t>
  </si>
  <si>
    <t>Subtotal</t>
  </si>
  <si>
    <t>Staffing</t>
  </si>
  <si>
    <t xml:space="preserve">Monitor </t>
  </si>
  <si>
    <t>Scanner</t>
  </si>
  <si>
    <t>UPS</t>
  </si>
  <si>
    <t>Product Description</t>
  </si>
  <si>
    <t>Help Desk</t>
  </si>
  <si>
    <t>2.4.1.2.14</t>
  </si>
  <si>
    <t>2.4.1.2.12</t>
  </si>
  <si>
    <t>2.4.1.2.11</t>
  </si>
  <si>
    <t>ECMS User Account Management SOPs Document</t>
  </si>
  <si>
    <t>Project Work Plan</t>
  </si>
  <si>
    <t>Staffing Plan</t>
  </si>
  <si>
    <t>Kickoff Meeting</t>
  </si>
  <si>
    <t>Communication Plan</t>
  </si>
  <si>
    <t>Project Management Plan</t>
  </si>
  <si>
    <t>Detailed server and storage configuration instructions for the DHR hosting contractor</t>
  </si>
  <si>
    <t>Monthly Status Report</t>
  </si>
  <si>
    <t>Weekly Status Report</t>
  </si>
  <si>
    <t>Deliverable sign-off procedures and templates</t>
  </si>
  <si>
    <t>QA/QC Plan</t>
  </si>
  <si>
    <t>Risk Management Plan</t>
  </si>
  <si>
    <t>Transition Out Plan</t>
  </si>
  <si>
    <t>Final Transition Out Plan</t>
  </si>
  <si>
    <t>Project Library</t>
  </si>
  <si>
    <t>Configuration Management Plan</t>
  </si>
  <si>
    <t>Project Charter</t>
  </si>
  <si>
    <t>Test and Evaluation Master Plan</t>
  </si>
  <si>
    <t>Security Plan</t>
  </si>
  <si>
    <t>Conversion Plan</t>
  </si>
  <si>
    <t>Disaster Recovery Plan (COOP)</t>
  </si>
  <si>
    <t>System Design Document</t>
  </si>
  <si>
    <t>Implementation Plan</t>
  </si>
  <si>
    <t>ECMS Deployment Lessons Learned Document</t>
  </si>
  <si>
    <t>Maintenance Manual</t>
  </si>
  <si>
    <t>Training Plan</t>
  </si>
  <si>
    <t>Software Development Document</t>
  </si>
  <si>
    <t>Integration Document</t>
  </si>
  <si>
    <t>IT Systems Security Certification and Accreditation</t>
  </si>
  <si>
    <t>Change Implementation Notice</t>
  </si>
  <si>
    <t>Version Description Document</t>
  </si>
  <si>
    <t>Post-Implementation Review Report</t>
  </si>
  <si>
    <t>In-Process Review</t>
  </si>
  <si>
    <t>User Satisfaction Review</t>
  </si>
  <si>
    <t>Desktop</t>
  </si>
  <si>
    <t>Scanner Consumables Kit</t>
  </si>
  <si>
    <t>ID</t>
  </si>
  <si>
    <t>Evaluated Hours</t>
  </si>
  <si>
    <t>Extended Evaluation Price</t>
  </si>
  <si>
    <t>Program Manager</t>
  </si>
  <si>
    <t>Applications Development Expert</t>
  </si>
  <si>
    <t>Internet/Web Architect</t>
  </si>
  <si>
    <t>Senior Systems Analyst</t>
  </si>
  <si>
    <t>Data Security Specialist</t>
  </si>
  <si>
    <t>Project Control Specialist</t>
  </si>
  <si>
    <t>Average Hourly Rate</t>
  </si>
  <si>
    <t>Maximum Hourly Rate</t>
  </si>
  <si>
    <t>Total Evaluated Labor</t>
  </si>
  <si>
    <t xml:space="preserve">Total Hours for Evaluation Purposes </t>
  </si>
  <si>
    <t>Item</t>
  </si>
  <si>
    <t xml:space="preserve">Project Manager </t>
  </si>
  <si>
    <t xml:space="preserve">Senior Subject Matter Expert </t>
  </si>
  <si>
    <t xml:space="preserve">Subject Matter Expert </t>
  </si>
  <si>
    <t xml:space="preserve">Senior Comp Software Integration Analyst </t>
  </si>
  <si>
    <t xml:space="preserve">Senior Computer Specialist </t>
  </si>
  <si>
    <t xml:space="preserve">Junior Computer Specialist </t>
  </si>
  <si>
    <t xml:space="preserve">Senior Computer Systems Analyst </t>
  </si>
  <si>
    <t xml:space="preserve">Junior Computer Systems Analyst </t>
  </si>
  <si>
    <t xml:space="preserve">Computer Systems Programmer </t>
  </si>
  <si>
    <t xml:space="preserve">Senior Advanced Tech Applications Dev </t>
  </si>
  <si>
    <t xml:space="preserve">Junior Advanced Tech Applications Dev  </t>
  </si>
  <si>
    <t xml:space="preserve">Senior Information Engineer </t>
  </si>
  <si>
    <t xml:space="preserve">Junior Information Engineer </t>
  </si>
  <si>
    <t>Senior Database Administrator</t>
  </si>
  <si>
    <t xml:space="preserve">Junior Database Administrator </t>
  </si>
  <si>
    <t xml:space="preserve">Testing Specialist </t>
  </si>
  <si>
    <t xml:space="preserve">Senior Systems Engineer </t>
  </si>
  <si>
    <t xml:space="preserve">Junior Systems Engineer  </t>
  </si>
  <si>
    <t xml:space="preserve">Software Engineer </t>
  </si>
  <si>
    <t xml:space="preserve">Help Desk Manager </t>
  </si>
  <si>
    <t>Senior Help Desk Specialist</t>
  </si>
  <si>
    <t xml:space="preserve">Junior Help Desk Specialist </t>
  </si>
  <si>
    <t>Systems Administrator</t>
  </si>
  <si>
    <t>Systems Security Specialist</t>
  </si>
  <si>
    <t xml:space="preserve">Documentation Specialist  </t>
  </si>
  <si>
    <t xml:space="preserve">Technical Writer/Editor </t>
  </si>
  <si>
    <t>Senior Internet/Intranet Site Developer</t>
  </si>
  <si>
    <t>Junior Internet/Intranet Site Developer</t>
  </si>
  <si>
    <t>Senior Systems Architect</t>
  </si>
  <si>
    <t xml:space="preserve">Senior Business Process Consultant </t>
  </si>
  <si>
    <t>PC Implementation Specialist</t>
  </si>
  <si>
    <t>Lead Active Directory Engineer</t>
  </si>
  <si>
    <t xml:space="preserve">Training Specialist/ Instructor </t>
  </si>
  <si>
    <t>Site Deployment Manager</t>
  </si>
  <si>
    <t xml:space="preserve">Functional Requirements Document </t>
  </si>
  <si>
    <t>Annual License Inventory Report</t>
  </si>
  <si>
    <t>2.4.1.2.7</t>
  </si>
  <si>
    <t>2.4.3</t>
  </si>
  <si>
    <t>2.4.5.1</t>
  </si>
  <si>
    <t>Application Software Development/Customization - 
Phase 1 Reporting Feature</t>
  </si>
  <si>
    <t>HARDWARE</t>
  </si>
  <si>
    <t>SYSTEM SOFTWARE</t>
  </si>
  <si>
    <t>SUPPORT</t>
  </si>
  <si>
    <t>PROJECT MANAGEMENT</t>
  </si>
  <si>
    <t>SOFTWARE</t>
  </si>
  <si>
    <t>2.4.5.4</t>
  </si>
  <si>
    <t>TRAINING</t>
  </si>
  <si>
    <t>2.4.5.2 G; 2.4.5.2.2 B</t>
  </si>
  <si>
    <t>2.4.5.2.2 A</t>
  </si>
  <si>
    <t>2.4.5.2.2 C</t>
  </si>
  <si>
    <t>2.4.1.2.2 D</t>
  </si>
  <si>
    <t>2.4.5.2 D</t>
  </si>
  <si>
    <t>2.4.5.2 B</t>
  </si>
  <si>
    <t>2.4.5.2.1 B</t>
  </si>
  <si>
    <t>2.4.5.2 E</t>
  </si>
  <si>
    <t>2.4.5.2 A</t>
  </si>
  <si>
    <t>2.4.1.2.14 C 9</t>
  </si>
  <si>
    <t>2.4.5.2 J</t>
  </si>
  <si>
    <t>2.4.5.2 N</t>
  </si>
  <si>
    <t>2.4.5 B</t>
  </si>
  <si>
    <t>2.4.5.2 F; 2.4.5.4</t>
  </si>
  <si>
    <t>2.4.5.4 I</t>
  </si>
  <si>
    <t>2.4.5.2 H; 2.4.5.2.1 C</t>
  </si>
  <si>
    <t>2.4.5.2 K</t>
  </si>
  <si>
    <t>2.4.5.2 M</t>
  </si>
  <si>
    <t>2.6.2 A</t>
  </si>
  <si>
    <t>2.6.2 B</t>
  </si>
  <si>
    <t>2.6.2 C</t>
  </si>
  <si>
    <t>2.6.2 D</t>
  </si>
  <si>
    <t>2.6.2 E</t>
  </si>
  <si>
    <t>2.6.2 F</t>
  </si>
  <si>
    <t>2.6.2 G</t>
  </si>
  <si>
    <t>2.6.2 H</t>
  </si>
  <si>
    <t>2.6.2 I</t>
  </si>
  <si>
    <t>2.6.2 J</t>
  </si>
  <si>
    <t>2.6.2 K</t>
  </si>
  <si>
    <t>2.6.2 N</t>
  </si>
  <si>
    <t>2.6.2 O</t>
  </si>
  <si>
    <t>2.6.2 P</t>
  </si>
  <si>
    <t>2.6.2 Q</t>
  </si>
  <si>
    <t>2.6.2 R</t>
  </si>
  <si>
    <t>2.6.2 S</t>
  </si>
  <si>
    <t>2.6.2 T</t>
  </si>
  <si>
    <t>2.6.2 U</t>
  </si>
  <si>
    <t>2.6.2 V; 2.4.1.2.14 E 2</t>
  </si>
  <si>
    <t xml:space="preserve">TRAINING </t>
  </si>
  <si>
    <t>Core Application Software (product, licenses and maintenance)</t>
  </si>
  <si>
    <t>Northern</t>
  </si>
  <si>
    <t>Eastern Shore</t>
  </si>
  <si>
    <t>Western</t>
  </si>
  <si>
    <t>Summary-Level Pricing Description</t>
  </si>
  <si>
    <t>Southern</t>
  </si>
  <si>
    <t>2.4.1.1.2;
2.4.1.2;
2.4.1.2.5;
2.4.1.2.6</t>
  </si>
  <si>
    <t>TIME SENSITIVE PROJECT DELIVERABLES - PROJECT MANAGEMENT REPORTS</t>
  </si>
  <si>
    <t>ADDITIONAL PROJECT DELIVERABLE DOCUMENTS</t>
  </si>
  <si>
    <t>TOTALS</t>
  </si>
  <si>
    <t>PRICING SHEET</t>
  </si>
  <si>
    <t>CATEGORY DESCRIPTION</t>
  </si>
  <si>
    <t>TOTAL</t>
  </si>
  <si>
    <t>TOTAL EVALUATED LABOR</t>
  </si>
  <si>
    <t>2.6.2 L</t>
  </si>
  <si>
    <t>System Administration Manual</t>
  </si>
  <si>
    <t>2.6.2 W; 2.4.1.2.14 E 2</t>
  </si>
  <si>
    <t>Application Software Requirements, Analysis &amp; Design - Phase 2 SEDR Data Migration</t>
  </si>
  <si>
    <t>Application Software Development/Customization - 
Phase 3 Advanced Features (Retrieval, Reporting, User Administration Interface)</t>
  </si>
  <si>
    <t>TOTAL EVALUATED PRICE</t>
  </si>
  <si>
    <t>Application Software Development/Customization - Phase 1 Document Input and Retrieval Features</t>
  </si>
  <si>
    <t>2.4.2</t>
  </si>
  <si>
    <t>Core Application Maintenance and Support</t>
  </si>
  <si>
    <t>Transition Out Activities</t>
  </si>
  <si>
    <t>TIME SENSITIVE PROJECT DELIVERABLES</t>
  </si>
  <si>
    <t>Weekly Status Meetings Documentation</t>
  </si>
  <si>
    <t>2.4.4</t>
  </si>
  <si>
    <t>HARDWARE LABOR - CONFIGURATION AND INSTALLATION</t>
  </si>
  <si>
    <t>System/Application Maintenance and Support</t>
  </si>
  <si>
    <t>2.3.1.2.11</t>
  </si>
  <si>
    <t>Training</t>
  </si>
  <si>
    <t>DHR-requested Ad-hoc/Off-Cycle Reports</t>
  </si>
  <si>
    <t>TOTAL EXTENDED COST</t>
  </si>
  <si>
    <t>TOTAL UNIT COST</t>
  </si>
  <si>
    <t>Test Analysis Report</t>
  </si>
  <si>
    <t>Proposed Price 
Contractual Period</t>
  </si>
  <si>
    <t>Period 1</t>
  </si>
  <si>
    <t>Period 2</t>
  </si>
  <si>
    <t>Period 3 (10 months)</t>
  </si>
  <si>
    <t>Period 1 (12 months)</t>
  </si>
  <si>
    <t>Period 2 (12 months)</t>
  </si>
  <si>
    <t>Period 3</t>
  </si>
  <si>
    <t>T&amp;M Labor - Rate Sheet</t>
  </si>
  <si>
    <t>T&amp;M Services and Materials Pricing</t>
  </si>
  <si>
    <t>FFP Detailed-Level Pricing Description</t>
  </si>
  <si>
    <t>T&amp;M LABOR PERIOD 1</t>
  </si>
  <si>
    <t>T&amp;M LABOR PERIOD 2</t>
  </si>
  <si>
    <t>T&amp;M LABOR PERIOD 3</t>
  </si>
  <si>
    <t>Proposed Price</t>
  </si>
  <si>
    <t>Periods 1, 2 and 3</t>
  </si>
  <si>
    <t>FFP DETAILED-LEVEL PRICING - 
PERIODS 1, 2 and 3</t>
  </si>
  <si>
    <t>T&amp;M SERVICES &amp; MATERIALS - PERIOD 1</t>
  </si>
  <si>
    <t>T&amp;M SERVICES &amp; MATERIALS - PERIOD 2</t>
  </si>
  <si>
    <t>T&amp;M SERVICES &amp; MATERIALS - PERIOD 3</t>
  </si>
  <si>
    <t>Labor Category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</si>
</sst>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68" fontId="0" fillId="0" borderId="0" xfId="42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168" fontId="1" fillId="34" borderId="10" xfId="42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8" fontId="0" fillId="34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4" fontId="0" fillId="0" borderId="12" xfId="44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4" fontId="0" fillId="0" borderId="13" xfId="44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168" fontId="0" fillId="34" borderId="16" xfId="42" applyNumberFormat="1" applyFont="1" applyFill="1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44" fontId="0" fillId="0" borderId="0" xfId="44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37" fontId="1" fillId="0" borderId="0" xfId="44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44" applyFont="1" applyFill="1" applyBorder="1" applyAlignment="1">
      <alignment horizontal="right"/>
    </xf>
    <xf numFmtId="0" fontId="0" fillId="0" borderId="0" xfId="0" applyFill="1" applyBorder="1" applyAlignment="1">
      <alignment/>
    </xf>
    <xf numFmtId="44" fontId="1" fillId="0" borderId="0" xfId="44" applyFont="1" applyFill="1" applyBorder="1" applyAlignment="1">
      <alignment horizontal="right"/>
    </xf>
    <xf numFmtId="44" fontId="1" fillId="0" borderId="0" xfId="44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168" fontId="0" fillId="0" borderId="0" xfId="0" applyNumberFormat="1" applyAlignment="1">
      <alignment/>
    </xf>
    <xf numFmtId="168" fontId="0" fillId="0" borderId="0" xfId="0" applyNumberFormat="1" applyFill="1" applyBorder="1" applyAlignment="1">
      <alignment/>
    </xf>
    <xf numFmtId="168" fontId="1" fillId="0" borderId="0" xfId="42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168" fontId="0" fillId="34" borderId="19" xfId="42" applyNumberFormat="1" applyFont="1" applyFill="1" applyBorder="1" applyAlignment="1">
      <alignment/>
    </xf>
    <xf numFmtId="44" fontId="0" fillId="0" borderId="20" xfId="44" applyFont="1" applyBorder="1" applyAlignment="1">
      <alignment/>
    </xf>
    <xf numFmtId="0" fontId="6" fillId="0" borderId="21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37" fontId="0" fillId="0" borderId="0" xfId="44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 horizontal="left"/>
    </xf>
    <xf numFmtId="169" fontId="0" fillId="0" borderId="10" xfId="0" applyNumberFormat="1" applyFont="1" applyBorder="1" applyAlignment="1">
      <alignment horizontal="left" wrapText="1"/>
    </xf>
    <xf numFmtId="0" fontId="7" fillId="35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 wrapText="1"/>
    </xf>
    <xf numFmtId="0" fontId="1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23" xfId="0" applyFill="1" applyBorder="1" applyAlignment="1">
      <alignment wrapText="1"/>
    </xf>
    <xf numFmtId="0" fontId="1" fillId="35" borderId="10" xfId="0" applyFont="1" applyFill="1" applyBorder="1" applyAlignment="1">
      <alignment horizontal="left" wrapText="1"/>
    </xf>
    <xf numFmtId="0" fontId="1" fillId="35" borderId="1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1" fillId="35" borderId="11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35" borderId="13" xfId="0" applyFill="1" applyBorder="1" applyAlignment="1">
      <alignment wrapText="1"/>
    </xf>
    <xf numFmtId="0" fontId="0" fillId="0" borderId="27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0" fillId="35" borderId="15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8" xfId="0" applyFont="1" applyBorder="1" applyAlignment="1">
      <alignment/>
    </xf>
    <xf numFmtId="0" fontId="0" fillId="35" borderId="22" xfId="0" applyFill="1" applyBorder="1" applyAlignment="1">
      <alignment/>
    </xf>
    <xf numFmtId="0" fontId="1" fillId="0" borderId="16" xfId="0" applyFont="1" applyBorder="1" applyAlignment="1">
      <alignment horizontal="right"/>
    </xf>
    <xf numFmtId="44" fontId="0" fillId="0" borderId="16" xfId="0" applyNumberFormat="1" applyBorder="1" applyAlignment="1">
      <alignment/>
    </xf>
    <xf numFmtId="0" fontId="1" fillId="0" borderId="17" xfId="0" applyFont="1" applyBorder="1" applyAlignment="1">
      <alignment horizontal="right"/>
    </xf>
    <xf numFmtId="44" fontId="4" fillId="0" borderId="17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57421875" style="0" customWidth="1"/>
    <col min="2" max="2" width="40.57421875" style="17" customWidth="1"/>
    <col min="3" max="3" width="24.8515625" style="0" customWidth="1"/>
  </cols>
  <sheetData>
    <row r="1" ht="23.25">
      <c r="A1" s="65" t="s">
        <v>156</v>
      </c>
    </row>
    <row r="2" spans="1:3" ht="12.75">
      <c r="A2" s="5" t="s">
        <v>162</v>
      </c>
      <c r="B2" s="4" t="s">
        <v>163</v>
      </c>
      <c r="C2" s="5" t="s">
        <v>161</v>
      </c>
    </row>
    <row r="3" spans="1:3" ht="25.5" customHeight="1">
      <c r="A3" s="16" t="s">
        <v>202</v>
      </c>
      <c r="B3" s="10" t="s">
        <v>184</v>
      </c>
      <c r="C3" s="6"/>
    </row>
    <row r="4" spans="1:3" ht="26.25" customHeight="1">
      <c r="A4" s="16" t="s">
        <v>203</v>
      </c>
      <c r="B4" s="10" t="s">
        <v>185</v>
      </c>
      <c r="C4" s="6"/>
    </row>
    <row r="5" spans="1:3" ht="24.75" customHeight="1">
      <c r="A5" s="16" t="s">
        <v>204</v>
      </c>
      <c r="B5" s="10" t="s">
        <v>185</v>
      </c>
      <c r="C5" s="6"/>
    </row>
    <row r="6" spans="1:3" ht="24" customHeight="1">
      <c r="A6" s="16" t="s">
        <v>205</v>
      </c>
      <c r="B6" s="10" t="s">
        <v>185</v>
      </c>
      <c r="C6" s="6"/>
    </row>
    <row r="7" spans="1:3" ht="25.5" customHeight="1">
      <c r="A7" s="16" t="s">
        <v>197</v>
      </c>
      <c r="B7" s="16" t="s">
        <v>165</v>
      </c>
      <c r="C7" s="6"/>
    </row>
    <row r="8" spans="1:3" ht="24.75" customHeight="1">
      <c r="A8" s="16" t="s">
        <v>198</v>
      </c>
      <c r="B8" s="16" t="s">
        <v>165</v>
      </c>
      <c r="C8" s="6"/>
    </row>
    <row r="9" spans="1:3" ht="24.75" customHeight="1">
      <c r="A9" s="16" t="s">
        <v>199</v>
      </c>
      <c r="B9" s="16" t="s">
        <v>165</v>
      </c>
      <c r="C9" s="6"/>
    </row>
    <row r="10" spans="1:3" ht="19.5" customHeight="1">
      <c r="A10" s="118"/>
      <c r="B10" s="118" t="s">
        <v>171</v>
      </c>
      <c r="C10" s="117"/>
    </row>
    <row r="11" ht="19.5" customHeight="1"/>
    <row r="12" ht="19.5" customHeight="1"/>
  </sheetData>
  <sheetProtection/>
  <printOptions/>
  <pageMargins left="0.25" right="0.25" top="0.1" bottom="0.1" header="0.5" footer="0.5"/>
  <pageSetup horizontalDpi="300" verticalDpi="300" orientation="portrait" scale="90" r:id="rId1"/>
  <headerFooter alignWithMargins="0">
    <oddFooter>&amp;LCATS II TORFP #OTHS/OTHS-11-007-S PO#N00B1400048&amp;R&amp;Pof&amp;N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2.7109375" style="0" customWidth="1"/>
    <col min="2" max="2" width="30.00390625" style="0" customWidth="1"/>
    <col min="3" max="3" width="33.00390625" style="0" customWidth="1"/>
    <col min="4" max="4" width="6.421875" style="0" customWidth="1"/>
    <col min="5" max="5" width="9.421875" style="0" customWidth="1"/>
    <col min="6" max="6" width="13.421875" style="0" customWidth="1"/>
  </cols>
  <sheetData>
    <row r="1" spans="1:6" ht="23.25">
      <c r="A1" s="137" t="s">
        <v>196</v>
      </c>
      <c r="B1" s="137"/>
      <c r="C1" s="137"/>
      <c r="D1" s="137"/>
      <c r="E1" s="137"/>
      <c r="F1" s="137"/>
    </row>
    <row r="2" spans="1:6" ht="24" thickBot="1">
      <c r="A2" s="3"/>
      <c r="B2" s="3"/>
      <c r="C2" s="3"/>
      <c r="D2" s="3"/>
      <c r="E2" s="3"/>
      <c r="F2" s="3"/>
    </row>
    <row r="3" spans="1:6" ht="27" customHeight="1" thickTop="1">
      <c r="A3" s="2"/>
      <c r="D3" s="138" t="s">
        <v>200</v>
      </c>
      <c r="E3" s="139"/>
      <c r="F3" s="140"/>
    </row>
    <row r="4" spans="1:6" ht="13.5" thickBot="1">
      <c r="A4" s="2"/>
      <c r="D4" s="134" t="s">
        <v>201</v>
      </c>
      <c r="E4" s="135"/>
      <c r="F4" s="136"/>
    </row>
    <row r="5" spans="1:6" ht="26.25" thickTop="1">
      <c r="A5" s="4" t="s">
        <v>1</v>
      </c>
      <c r="B5" s="5" t="s">
        <v>0</v>
      </c>
      <c r="C5" s="12" t="s">
        <v>11</v>
      </c>
      <c r="D5" s="101" t="s">
        <v>3</v>
      </c>
      <c r="E5" s="102" t="s">
        <v>4</v>
      </c>
      <c r="F5" s="111" t="s">
        <v>5</v>
      </c>
    </row>
    <row r="6" spans="1:6" ht="12.75">
      <c r="A6" s="91"/>
      <c r="B6" s="92" t="s">
        <v>106</v>
      </c>
      <c r="C6" s="93"/>
      <c r="D6" s="94"/>
      <c r="E6" s="95"/>
      <c r="F6" s="112"/>
    </row>
    <row r="7" spans="1:6" ht="12.75">
      <c r="A7" s="16" t="s">
        <v>13</v>
      </c>
      <c r="B7" s="10" t="s">
        <v>50</v>
      </c>
      <c r="C7" s="56"/>
      <c r="D7" s="59">
        <v>136</v>
      </c>
      <c r="E7" s="11"/>
      <c r="F7" s="113"/>
    </row>
    <row r="8" spans="1:6" ht="12.75">
      <c r="A8" s="16" t="s">
        <v>13</v>
      </c>
      <c r="B8" s="7" t="s">
        <v>8</v>
      </c>
      <c r="C8" s="57"/>
      <c r="D8" s="59">
        <v>136</v>
      </c>
      <c r="E8" s="11"/>
      <c r="F8" s="73"/>
    </row>
    <row r="9" spans="1:6" ht="12.75">
      <c r="A9" s="16" t="s">
        <v>13</v>
      </c>
      <c r="B9" s="2" t="s">
        <v>10</v>
      </c>
      <c r="C9" s="57"/>
      <c r="D9" s="59">
        <v>136</v>
      </c>
      <c r="E9" s="11"/>
      <c r="F9" s="113"/>
    </row>
    <row r="10" spans="1:6" ht="12.75">
      <c r="A10" s="16" t="s">
        <v>13</v>
      </c>
      <c r="B10" s="7" t="s">
        <v>9</v>
      </c>
      <c r="C10" s="57"/>
      <c r="D10" s="59">
        <v>136</v>
      </c>
      <c r="E10" s="11"/>
      <c r="F10" s="113"/>
    </row>
    <row r="11" spans="1:6" ht="12.75">
      <c r="A11" s="16" t="s">
        <v>13</v>
      </c>
      <c r="B11" s="7" t="s">
        <v>51</v>
      </c>
      <c r="C11" s="58"/>
      <c r="D11" s="59">
        <v>136</v>
      </c>
      <c r="E11" s="11"/>
      <c r="F11" s="73"/>
    </row>
    <row r="12" spans="1:6" ht="12.75" customHeight="1">
      <c r="A12" s="16"/>
      <c r="B12" s="8" t="s">
        <v>6</v>
      </c>
      <c r="C12" s="58"/>
      <c r="D12" s="89"/>
      <c r="E12" s="11"/>
      <c r="F12" s="73"/>
    </row>
    <row r="13" spans="1:6" ht="12.75" customHeight="1">
      <c r="A13" s="86"/>
      <c r="B13" s="87" t="s">
        <v>107</v>
      </c>
      <c r="C13" s="88"/>
      <c r="D13" s="89"/>
      <c r="E13" s="90"/>
      <c r="F13" s="106"/>
    </row>
    <row r="14" spans="1:6" ht="30" customHeight="1">
      <c r="A14" s="16" t="s">
        <v>13</v>
      </c>
      <c r="B14" s="10" t="s">
        <v>152</v>
      </c>
      <c r="C14" s="13"/>
      <c r="D14" s="61">
        <v>1</v>
      </c>
      <c r="E14" s="6"/>
      <c r="F14" s="60"/>
    </row>
    <row r="15" spans="1:6" ht="51">
      <c r="A15" s="16" t="s">
        <v>158</v>
      </c>
      <c r="B15" s="15" t="s">
        <v>172</v>
      </c>
      <c r="C15" s="13"/>
      <c r="D15" s="61">
        <v>1</v>
      </c>
      <c r="E15" s="6"/>
      <c r="F15" s="60"/>
    </row>
    <row r="16" spans="1:6" ht="38.25">
      <c r="A16" s="16" t="s">
        <v>102</v>
      </c>
      <c r="B16" s="15" t="s">
        <v>105</v>
      </c>
      <c r="C16" s="13"/>
      <c r="D16" s="61">
        <v>1</v>
      </c>
      <c r="E16" s="6"/>
      <c r="F16" s="60"/>
    </row>
    <row r="17" spans="1:6" ht="38.25">
      <c r="A17" s="16" t="s">
        <v>173</v>
      </c>
      <c r="B17" s="105" t="s">
        <v>169</v>
      </c>
      <c r="C17" s="13"/>
      <c r="D17" s="61">
        <v>1</v>
      </c>
      <c r="E17" s="6"/>
      <c r="F17" s="60"/>
    </row>
    <row r="18" spans="1:6" ht="63.75">
      <c r="A18" s="16" t="s">
        <v>103</v>
      </c>
      <c r="B18" s="105" t="s">
        <v>170</v>
      </c>
      <c r="C18" s="13"/>
      <c r="D18" s="61">
        <v>1</v>
      </c>
      <c r="E18" s="6"/>
      <c r="F18" s="60"/>
    </row>
    <row r="19" spans="1:6" ht="12.75" customHeight="1">
      <c r="A19" s="16"/>
      <c r="B19" s="8" t="s">
        <v>6</v>
      </c>
      <c r="C19" s="13"/>
      <c r="D19" s="83"/>
      <c r="E19" s="6"/>
      <c r="F19" s="60"/>
    </row>
    <row r="20" spans="1:6" ht="12.75" customHeight="1">
      <c r="A20" s="86"/>
      <c r="B20" s="97" t="s">
        <v>112</v>
      </c>
      <c r="C20" s="82"/>
      <c r="D20" s="83"/>
      <c r="E20" s="84"/>
      <c r="F20" s="85"/>
    </row>
    <row r="21" spans="1:6" ht="12.75" customHeight="1">
      <c r="A21" s="16" t="s">
        <v>104</v>
      </c>
      <c r="B21" s="133" t="s">
        <v>182</v>
      </c>
      <c r="C21" s="13"/>
      <c r="D21" s="83"/>
      <c r="E21" s="6"/>
      <c r="F21" s="60"/>
    </row>
    <row r="22" spans="1:6" ht="12.75" customHeight="1">
      <c r="A22" s="16"/>
      <c r="B22" s="8" t="s">
        <v>6</v>
      </c>
      <c r="C22" s="13"/>
      <c r="D22" s="83"/>
      <c r="E22" s="6"/>
      <c r="F22" s="60"/>
    </row>
    <row r="23" spans="1:6" ht="12.75" customHeight="1">
      <c r="A23" s="86"/>
      <c r="B23" s="97" t="s">
        <v>108</v>
      </c>
      <c r="C23" s="82"/>
      <c r="D23" s="83"/>
      <c r="E23" s="84"/>
      <c r="F23" s="85"/>
    </row>
    <row r="24" spans="1:6" ht="25.5">
      <c r="A24" s="120" t="s">
        <v>15</v>
      </c>
      <c r="B24" s="15" t="s">
        <v>174</v>
      </c>
      <c r="C24" s="13"/>
      <c r="D24" s="83"/>
      <c r="E24" s="6"/>
      <c r="F24" s="60"/>
    </row>
    <row r="25" spans="1:6" ht="25.5">
      <c r="A25" s="120" t="s">
        <v>181</v>
      </c>
      <c r="B25" s="15" t="s">
        <v>180</v>
      </c>
      <c r="C25" s="13"/>
      <c r="D25" s="83"/>
      <c r="E25" s="6"/>
      <c r="F25" s="60"/>
    </row>
    <row r="26" spans="1:6" ht="12.75" customHeight="1">
      <c r="A26" s="120" t="s">
        <v>14</v>
      </c>
      <c r="B26" s="9" t="s">
        <v>12</v>
      </c>
      <c r="C26" s="13"/>
      <c r="D26" s="83"/>
      <c r="E26" s="6"/>
      <c r="F26" s="60"/>
    </row>
    <row r="27" spans="1:6" ht="12.75" customHeight="1">
      <c r="A27" s="16"/>
      <c r="B27" s="8" t="s">
        <v>6</v>
      </c>
      <c r="C27" s="13"/>
      <c r="D27" s="83"/>
      <c r="E27" s="6"/>
      <c r="F27" s="60"/>
    </row>
    <row r="28" spans="1:6" ht="12.75" customHeight="1">
      <c r="A28" s="86"/>
      <c r="B28" s="87" t="s">
        <v>109</v>
      </c>
      <c r="C28" s="82"/>
      <c r="D28" s="83"/>
      <c r="E28" s="84"/>
      <c r="F28" s="85"/>
    </row>
    <row r="29" spans="1:6" ht="12.75" customHeight="1">
      <c r="A29" s="75">
        <v>2</v>
      </c>
      <c r="B29" s="7" t="s">
        <v>7</v>
      </c>
      <c r="C29" s="13"/>
      <c r="D29" s="83"/>
      <c r="E29" s="6"/>
      <c r="F29" s="60"/>
    </row>
    <row r="30" spans="1:6" ht="12.75" customHeight="1">
      <c r="A30" s="75" t="s">
        <v>111</v>
      </c>
      <c r="B30" s="7" t="s">
        <v>175</v>
      </c>
      <c r="C30" s="13"/>
      <c r="D30" s="83"/>
      <c r="E30" s="6"/>
      <c r="F30" s="60"/>
    </row>
    <row r="31" spans="1:6" ht="12.75" customHeight="1">
      <c r="A31" s="16"/>
      <c r="B31" s="8" t="s">
        <v>6</v>
      </c>
      <c r="C31" s="13"/>
      <c r="D31" s="83"/>
      <c r="E31" s="6"/>
      <c r="F31" s="60"/>
    </row>
    <row r="32" spans="1:6" ht="38.25">
      <c r="A32" s="86"/>
      <c r="B32" s="92" t="s">
        <v>159</v>
      </c>
      <c r="C32" s="82"/>
      <c r="D32" s="83"/>
      <c r="E32" s="84"/>
      <c r="F32" s="85"/>
    </row>
    <row r="33" spans="1:6" s="17" customFormat="1" ht="25.5">
      <c r="A33" s="16" t="s">
        <v>113</v>
      </c>
      <c r="B33" s="15" t="s">
        <v>23</v>
      </c>
      <c r="C33" s="63"/>
      <c r="D33" s="64">
        <v>34</v>
      </c>
      <c r="E33" s="16"/>
      <c r="F33" s="114"/>
    </row>
    <row r="34" spans="1:6" s="17" customFormat="1" ht="12.75" customHeight="1">
      <c r="A34" s="16" t="s">
        <v>114</v>
      </c>
      <c r="B34" s="15" t="s">
        <v>24</v>
      </c>
      <c r="C34" s="63"/>
      <c r="D34" s="64">
        <v>146</v>
      </c>
      <c r="E34" s="16"/>
      <c r="F34" s="114"/>
    </row>
    <row r="35" spans="1:6" s="17" customFormat="1" ht="24.75" customHeight="1">
      <c r="A35" s="16" t="s">
        <v>115</v>
      </c>
      <c r="B35" s="105" t="s">
        <v>183</v>
      </c>
      <c r="C35" s="63"/>
      <c r="D35" s="64">
        <v>340</v>
      </c>
      <c r="E35" s="16"/>
      <c r="F35" s="114"/>
    </row>
    <row r="36" spans="1:6" ht="12.75" customHeight="1">
      <c r="A36" s="16"/>
      <c r="B36" s="8" t="s">
        <v>6</v>
      </c>
      <c r="C36" s="13"/>
      <c r="D36" s="83"/>
      <c r="E36" s="6"/>
      <c r="F36" s="60"/>
    </row>
    <row r="37" spans="1:6" ht="25.5">
      <c r="A37" s="86"/>
      <c r="B37" s="98" t="s">
        <v>176</v>
      </c>
      <c r="C37" s="82"/>
      <c r="D37" s="83"/>
      <c r="E37" s="84"/>
      <c r="F37" s="85"/>
    </row>
    <row r="38" spans="1:6" s="17" customFormat="1" ht="25.5">
      <c r="A38" s="16" t="s">
        <v>116</v>
      </c>
      <c r="B38" s="15" t="s">
        <v>16</v>
      </c>
      <c r="C38" s="63"/>
      <c r="D38" s="64">
        <v>1</v>
      </c>
      <c r="E38" s="16"/>
      <c r="F38" s="114"/>
    </row>
    <row r="39" spans="1:6" s="17" customFormat="1" ht="12.75" customHeight="1">
      <c r="A39" s="16" t="s">
        <v>117</v>
      </c>
      <c r="B39" s="15" t="s">
        <v>17</v>
      </c>
      <c r="C39" s="63"/>
      <c r="D39" s="64">
        <v>1</v>
      </c>
      <c r="E39" s="16"/>
      <c r="F39" s="114"/>
    </row>
    <row r="40" spans="1:6" s="17" customFormat="1" ht="12.75" customHeight="1">
      <c r="A40" s="16" t="s">
        <v>118</v>
      </c>
      <c r="B40" s="15" t="s">
        <v>18</v>
      </c>
      <c r="C40" s="63"/>
      <c r="D40" s="64">
        <v>1</v>
      </c>
      <c r="E40" s="16"/>
      <c r="F40" s="114"/>
    </row>
    <row r="41" spans="1:6" s="17" customFormat="1" ht="12.75" customHeight="1">
      <c r="A41" s="16" t="s">
        <v>119</v>
      </c>
      <c r="B41" s="15" t="s">
        <v>19</v>
      </c>
      <c r="C41" s="63"/>
      <c r="D41" s="64">
        <v>1</v>
      </c>
      <c r="E41" s="16"/>
      <c r="F41" s="114"/>
    </row>
    <row r="42" spans="1:6" s="17" customFormat="1" ht="12.75" customHeight="1">
      <c r="A42" s="16" t="s">
        <v>120</v>
      </c>
      <c r="B42" s="15" t="s">
        <v>20</v>
      </c>
      <c r="C42" s="63"/>
      <c r="D42" s="64">
        <v>1</v>
      </c>
      <c r="E42" s="16"/>
      <c r="F42" s="114"/>
    </row>
    <row r="43" spans="1:6" s="17" customFormat="1" ht="12.75" customHeight="1">
      <c r="A43" s="16" t="s">
        <v>121</v>
      </c>
      <c r="B43" s="15" t="s">
        <v>21</v>
      </c>
      <c r="C43" s="63"/>
      <c r="D43" s="64">
        <v>1</v>
      </c>
      <c r="E43" s="16"/>
      <c r="F43" s="114"/>
    </row>
    <row r="44" spans="1:6" s="17" customFormat="1" ht="38.25">
      <c r="A44" s="16" t="s">
        <v>122</v>
      </c>
      <c r="B44" s="15" t="s">
        <v>22</v>
      </c>
      <c r="C44" s="63"/>
      <c r="D44" s="64">
        <v>1</v>
      </c>
      <c r="E44" s="16"/>
      <c r="F44" s="114"/>
    </row>
    <row r="45" spans="1:6" s="17" customFormat="1" ht="25.5">
      <c r="A45" s="16" t="s">
        <v>123</v>
      </c>
      <c r="B45" s="15" t="s">
        <v>25</v>
      </c>
      <c r="C45" s="63"/>
      <c r="D45" s="64">
        <v>1</v>
      </c>
      <c r="E45" s="16"/>
      <c r="F45" s="114"/>
    </row>
    <row r="46" spans="1:6" s="17" customFormat="1" ht="12.75" customHeight="1">
      <c r="A46" s="16" t="s">
        <v>124</v>
      </c>
      <c r="B46" s="15" t="s">
        <v>26</v>
      </c>
      <c r="C46" s="63"/>
      <c r="D46" s="64">
        <v>1</v>
      </c>
      <c r="E46" s="16"/>
      <c r="F46" s="114"/>
    </row>
    <row r="47" spans="1:6" s="17" customFormat="1" ht="12.75" customHeight="1">
      <c r="A47" s="16" t="s">
        <v>125</v>
      </c>
      <c r="B47" s="15" t="s">
        <v>27</v>
      </c>
      <c r="C47" s="63"/>
      <c r="D47" s="64">
        <v>1</v>
      </c>
      <c r="E47" s="16"/>
      <c r="F47" s="114"/>
    </row>
    <row r="48" spans="1:6" s="17" customFormat="1" ht="12.75" customHeight="1">
      <c r="A48" s="16" t="s">
        <v>126</v>
      </c>
      <c r="B48" s="15" t="s">
        <v>28</v>
      </c>
      <c r="C48" s="63"/>
      <c r="D48" s="64">
        <v>1</v>
      </c>
      <c r="E48" s="16"/>
      <c r="F48" s="114"/>
    </row>
    <row r="49" spans="1:6" s="17" customFormat="1" ht="12.75" customHeight="1">
      <c r="A49" s="16" t="s">
        <v>127</v>
      </c>
      <c r="B49" s="15" t="s">
        <v>29</v>
      </c>
      <c r="C49" s="63"/>
      <c r="D49" s="64">
        <v>1</v>
      </c>
      <c r="E49" s="16"/>
      <c r="F49" s="114"/>
    </row>
    <row r="50" spans="1:6" s="17" customFormat="1" ht="25.5">
      <c r="A50" s="16" t="s">
        <v>128</v>
      </c>
      <c r="B50" s="15" t="s">
        <v>177</v>
      </c>
      <c r="C50" s="63"/>
      <c r="D50" s="64">
        <v>146</v>
      </c>
      <c r="E50" s="16"/>
      <c r="F50" s="114"/>
    </row>
    <row r="51" spans="1:6" s="17" customFormat="1" ht="12.75" customHeight="1">
      <c r="A51" s="16" t="s">
        <v>129</v>
      </c>
      <c r="B51" s="15" t="s">
        <v>30</v>
      </c>
      <c r="C51" s="63"/>
      <c r="D51" s="64">
        <v>1</v>
      </c>
      <c r="E51" s="16"/>
      <c r="F51" s="114"/>
    </row>
    <row r="52" spans="1:6" s="17" customFormat="1" ht="12.75" customHeight="1">
      <c r="A52" s="16" t="s">
        <v>130</v>
      </c>
      <c r="B52" s="15" t="s">
        <v>31</v>
      </c>
      <c r="C52" s="63"/>
      <c r="D52" s="64">
        <v>1</v>
      </c>
      <c r="E52" s="16"/>
      <c r="F52" s="114"/>
    </row>
    <row r="53" spans="1:6" s="17" customFormat="1" ht="12.75" customHeight="1">
      <c r="A53" s="16"/>
      <c r="B53" s="8" t="s">
        <v>6</v>
      </c>
      <c r="C53" s="63"/>
      <c r="D53" s="83"/>
      <c r="E53" s="16"/>
      <c r="F53" s="114"/>
    </row>
    <row r="54" spans="1:6" s="17" customFormat="1" ht="25.5">
      <c r="A54" s="86"/>
      <c r="B54" s="98" t="s">
        <v>160</v>
      </c>
      <c r="C54" s="99"/>
      <c r="D54" s="83"/>
      <c r="E54" s="86"/>
      <c r="F54" s="115"/>
    </row>
    <row r="55" spans="1:6" s="17" customFormat="1" ht="12.75">
      <c r="A55" s="16" t="s">
        <v>131</v>
      </c>
      <c r="B55" s="10" t="s">
        <v>32</v>
      </c>
      <c r="C55" s="63"/>
      <c r="D55" s="64">
        <v>1</v>
      </c>
      <c r="E55" s="16"/>
      <c r="F55" s="114"/>
    </row>
    <row r="56" spans="1:6" s="17" customFormat="1" ht="25.5">
      <c r="A56" s="16" t="s">
        <v>132</v>
      </c>
      <c r="B56" s="10" t="s">
        <v>100</v>
      </c>
      <c r="C56" s="63"/>
      <c r="D56" s="64">
        <v>1</v>
      </c>
      <c r="E56" s="16"/>
      <c r="F56" s="114"/>
    </row>
    <row r="57" spans="1:6" s="17" customFormat="1" ht="12.75" customHeight="1">
      <c r="A57" s="16" t="s">
        <v>133</v>
      </c>
      <c r="B57" s="10" t="s">
        <v>33</v>
      </c>
      <c r="C57" s="63"/>
      <c r="D57" s="64">
        <v>1</v>
      </c>
      <c r="E57" s="16"/>
      <c r="F57" s="114"/>
    </row>
    <row r="58" spans="1:6" s="17" customFormat="1" ht="12.75" customHeight="1">
      <c r="A58" s="16" t="s">
        <v>134</v>
      </c>
      <c r="B58" s="10" t="s">
        <v>34</v>
      </c>
      <c r="C58" s="63"/>
      <c r="D58" s="64">
        <v>1</v>
      </c>
      <c r="E58" s="16"/>
      <c r="F58" s="114"/>
    </row>
    <row r="59" spans="1:6" s="17" customFormat="1" ht="12.75" customHeight="1">
      <c r="A59" s="16" t="s">
        <v>135</v>
      </c>
      <c r="B59" s="10" t="s">
        <v>35</v>
      </c>
      <c r="C59" s="63"/>
      <c r="D59" s="64">
        <v>1</v>
      </c>
      <c r="E59" s="16"/>
      <c r="F59" s="114"/>
    </row>
    <row r="60" spans="1:6" s="17" customFormat="1" ht="12.75" customHeight="1">
      <c r="A60" s="16" t="s">
        <v>136</v>
      </c>
      <c r="B60" s="10" t="s">
        <v>36</v>
      </c>
      <c r="C60" s="63"/>
      <c r="D60" s="64">
        <v>1</v>
      </c>
      <c r="E60" s="16"/>
      <c r="F60" s="114"/>
    </row>
    <row r="61" spans="1:6" s="17" customFormat="1" ht="12.75" customHeight="1">
      <c r="A61" s="16" t="s">
        <v>137</v>
      </c>
      <c r="B61" s="10" t="s">
        <v>37</v>
      </c>
      <c r="C61" s="63"/>
      <c r="D61" s="64">
        <v>1</v>
      </c>
      <c r="E61" s="16"/>
      <c r="F61" s="114"/>
    </row>
    <row r="62" spans="1:6" s="17" customFormat="1" ht="12.75" customHeight="1">
      <c r="A62" s="16" t="s">
        <v>138</v>
      </c>
      <c r="B62" s="10" t="s">
        <v>38</v>
      </c>
      <c r="C62" s="63"/>
      <c r="D62" s="64">
        <v>1</v>
      </c>
      <c r="E62" s="16"/>
      <c r="F62" s="114"/>
    </row>
    <row r="63" spans="1:6" s="17" customFormat="1" ht="27" customHeight="1">
      <c r="A63" s="16" t="s">
        <v>139</v>
      </c>
      <c r="B63" s="10" t="s">
        <v>39</v>
      </c>
      <c r="C63" s="63"/>
      <c r="D63" s="64">
        <v>1</v>
      </c>
      <c r="E63" s="16"/>
      <c r="F63" s="114"/>
    </row>
    <row r="64" spans="1:6" s="17" customFormat="1" ht="12.75" customHeight="1">
      <c r="A64" s="16" t="s">
        <v>140</v>
      </c>
      <c r="B64" s="10" t="s">
        <v>40</v>
      </c>
      <c r="C64" s="63"/>
      <c r="D64" s="64">
        <v>1</v>
      </c>
      <c r="E64" s="16"/>
      <c r="F64" s="114"/>
    </row>
    <row r="65" spans="1:6" s="17" customFormat="1" ht="12.75" customHeight="1">
      <c r="A65" s="16" t="s">
        <v>141</v>
      </c>
      <c r="B65" s="10" t="s">
        <v>167</v>
      </c>
      <c r="C65" s="63"/>
      <c r="D65" s="64">
        <v>1</v>
      </c>
      <c r="E65" s="16"/>
      <c r="F65" s="114"/>
    </row>
    <row r="66" spans="1:6" s="17" customFormat="1" ht="12.75" customHeight="1">
      <c r="A66" s="16" t="s">
        <v>166</v>
      </c>
      <c r="B66" s="10" t="s">
        <v>41</v>
      </c>
      <c r="C66" s="63"/>
      <c r="D66" s="64">
        <v>1</v>
      </c>
      <c r="E66" s="16"/>
      <c r="F66" s="114"/>
    </row>
    <row r="67" spans="1:6" s="17" customFormat="1" ht="12.75" customHeight="1">
      <c r="A67" s="16" t="s">
        <v>142</v>
      </c>
      <c r="B67" s="10" t="s">
        <v>42</v>
      </c>
      <c r="C67" s="63"/>
      <c r="D67" s="64">
        <v>1</v>
      </c>
      <c r="E67" s="16"/>
      <c r="F67" s="114"/>
    </row>
    <row r="68" spans="1:6" s="17" customFormat="1" ht="12.75" customHeight="1">
      <c r="A68" s="16" t="s">
        <v>143</v>
      </c>
      <c r="B68" s="10" t="s">
        <v>43</v>
      </c>
      <c r="C68" s="63"/>
      <c r="D68" s="64">
        <v>1</v>
      </c>
      <c r="E68" s="16"/>
      <c r="F68" s="114"/>
    </row>
    <row r="69" spans="1:6" s="17" customFormat="1" ht="12.75" customHeight="1">
      <c r="A69" s="16" t="s">
        <v>144</v>
      </c>
      <c r="B69" s="10" t="s">
        <v>186</v>
      </c>
      <c r="C69" s="63"/>
      <c r="D69" s="64">
        <v>1</v>
      </c>
      <c r="E69" s="16"/>
      <c r="F69" s="114"/>
    </row>
    <row r="70" spans="1:6" s="17" customFormat="1" ht="25.5">
      <c r="A70" s="16" t="s">
        <v>145</v>
      </c>
      <c r="B70" s="10" t="s">
        <v>44</v>
      </c>
      <c r="C70" s="63"/>
      <c r="D70" s="64">
        <v>1</v>
      </c>
      <c r="E70" s="16"/>
      <c r="F70" s="114"/>
    </row>
    <row r="71" spans="1:6" s="17" customFormat="1" ht="12.75" customHeight="1">
      <c r="A71" s="16" t="s">
        <v>146</v>
      </c>
      <c r="B71" s="10" t="s">
        <v>45</v>
      </c>
      <c r="C71" s="63"/>
      <c r="D71" s="64">
        <v>1</v>
      </c>
      <c r="E71" s="16"/>
      <c r="F71" s="114"/>
    </row>
    <row r="72" spans="1:6" ht="12.75" customHeight="1">
      <c r="A72" s="16" t="s">
        <v>147</v>
      </c>
      <c r="B72" s="7" t="s">
        <v>46</v>
      </c>
      <c r="C72" s="13"/>
      <c r="D72" s="61">
        <v>1</v>
      </c>
      <c r="E72" s="6"/>
      <c r="F72" s="60"/>
    </row>
    <row r="73" spans="1:6" ht="12.75" customHeight="1">
      <c r="A73" s="16" t="s">
        <v>148</v>
      </c>
      <c r="B73" s="7" t="s">
        <v>47</v>
      </c>
      <c r="C73" s="13"/>
      <c r="D73" s="61">
        <v>1</v>
      </c>
      <c r="E73" s="6"/>
      <c r="F73" s="60"/>
    </row>
    <row r="74" spans="1:6" ht="12.75">
      <c r="A74" s="16" t="s">
        <v>149</v>
      </c>
      <c r="B74" s="7" t="s">
        <v>48</v>
      </c>
      <c r="C74" s="13"/>
      <c r="D74" s="61">
        <v>1</v>
      </c>
      <c r="E74" s="6"/>
      <c r="F74" s="60"/>
    </row>
    <row r="75" spans="1:6" ht="25.5">
      <c r="A75" s="16" t="s">
        <v>150</v>
      </c>
      <c r="B75" s="7" t="s">
        <v>49</v>
      </c>
      <c r="C75" s="13"/>
      <c r="D75" s="61">
        <v>1</v>
      </c>
      <c r="E75" s="6"/>
      <c r="F75" s="60"/>
    </row>
    <row r="76" spans="1:6" ht="25.5">
      <c r="A76" s="16" t="s">
        <v>168</v>
      </c>
      <c r="B76" s="7" t="s">
        <v>101</v>
      </c>
      <c r="C76" s="13"/>
      <c r="D76" s="70">
        <v>3</v>
      </c>
      <c r="E76" s="71"/>
      <c r="F76" s="116"/>
    </row>
    <row r="77" spans="1:6" ht="12.75" customHeight="1">
      <c r="A77" s="126"/>
      <c r="B77" s="121" t="s">
        <v>6</v>
      </c>
      <c r="C77" s="127"/>
      <c r="D77" s="128"/>
      <c r="E77" s="71"/>
      <c r="F77" s="116"/>
    </row>
    <row r="78" spans="1:6" ht="12.75" customHeight="1" thickBot="1">
      <c r="A78" s="62"/>
      <c r="B78" s="129" t="s">
        <v>2</v>
      </c>
      <c r="C78" s="131"/>
      <c r="D78" s="122"/>
      <c r="E78" s="130"/>
      <c r="F78" s="132"/>
    </row>
    <row r="79" ht="13.5" thickTop="1"/>
  </sheetData>
  <sheetProtection/>
  <mergeCells count="3">
    <mergeCell ref="D4:F4"/>
    <mergeCell ref="A1:F1"/>
    <mergeCell ref="D3:F3"/>
  </mergeCells>
  <printOptions/>
  <pageMargins left="0.5" right="0.5" top="0.25" bottom="1" header="0.5" footer="0.5"/>
  <pageSetup horizontalDpi="300" verticalDpi="300" orientation="landscape" scale="90" r:id="rId1"/>
  <headerFooter alignWithMargins="0">
    <oddFooter>&amp;LCATS II TORFP #OTHS/OTHS-11-007-S PO#N00B1400048&amp;R&amp;Pof&amp;N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7109375" style="0" customWidth="1"/>
    <col min="2" max="2" width="24.00390625" style="0" customWidth="1"/>
    <col min="3" max="3" width="16.28125" style="0" customWidth="1"/>
    <col min="4" max="4" width="23.28125" style="0" customWidth="1"/>
    <col min="5" max="5" width="7.57421875" style="0" customWidth="1"/>
    <col min="6" max="6" width="12.140625" style="0" customWidth="1"/>
    <col min="8" max="8" width="10.8515625" style="0" customWidth="1"/>
    <col min="10" max="10" width="10.140625" style="0" customWidth="1"/>
  </cols>
  <sheetData>
    <row r="1" spans="1:3" ht="23.25">
      <c r="A1" s="65" t="s">
        <v>195</v>
      </c>
      <c r="B1" s="65"/>
      <c r="C1" s="65"/>
    </row>
    <row r="2" spans="1:6" ht="23.25">
      <c r="A2" s="3"/>
      <c r="B2" s="3"/>
      <c r="C2" s="3"/>
      <c r="D2" s="3"/>
      <c r="E2" s="3"/>
      <c r="F2" s="3"/>
    </row>
    <row r="3" spans="1:3" ht="12.75">
      <c r="A3" s="1"/>
      <c r="B3" s="1"/>
      <c r="C3" s="1"/>
    </row>
    <row r="4" spans="1:3" ht="13.5" thickBot="1">
      <c r="A4" s="2"/>
      <c r="B4" s="2"/>
      <c r="C4" s="2"/>
    </row>
    <row r="5" spans="5:10" ht="26.25" customHeight="1" thickBot="1" thickTop="1">
      <c r="E5" s="143" t="s">
        <v>187</v>
      </c>
      <c r="F5" s="144"/>
      <c r="G5" s="144"/>
      <c r="H5" s="144"/>
      <c r="I5" s="144"/>
      <c r="J5" s="145"/>
    </row>
    <row r="6" spans="5:10" ht="13.5" thickTop="1">
      <c r="E6" s="141" t="s">
        <v>191</v>
      </c>
      <c r="F6" s="142"/>
      <c r="G6" s="141" t="s">
        <v>192</v>
      </c>
      <c r="H6" s="142"/>
      <c r="I6" s="141" t="s">
        <v>190</v>
      </c>
      <c r="J6" s="142"/>
    </row>
    <row r="7" spans="1:10" ht="25.5">
      <c r="A7" s="4" t="s">
        <v>1</v>
      </c>
      <c r="B7" s="4" t="s">
        <v>65</v>
      </c>
      <c r="C7" s="21" t="s">
        <v>0</v>
      </c>
      <c r="D7" s="12" t="s">
        <v>11</v>
      </c>
      <c r="E7" s="59" t="s">
        <v>3</v>
      </c>
      <c r="F7" s="5" t="s">
        <v>4</v>
      </c>
      <c r="G7" s="59" t="s">
        <v>3</v>
      </c>
      <c r="H7" s="107" t="s">
        <v>4</v>
      </c>
      <c r="I7" s="59" t="s">
        <v>3</v>
      </c>
      <c r="J7" s="107" t="s">
        <v>4</v>
      </c>
    </row>
    <row r="8" spans="1:10" ht="12.75">
      <c r="A8" s="96"/>
      <c r="B8" s="92" t="s">
        <v>106</v>
      </c>
      <c r="C8" s="100"/>
      <c r="D8" s="93"/>
      <c r="E8" s="94"/>
      <c r="F8" s="95"/>
      <c r="G8" s="94"/>
      <c r="H8" s="108"/>
      <c r="I8" s="94"/>
      <c r="J8" s="108"/>
    </row>
    <row r="9" spans="1:10" ht="12.75">
      <c r="A9" s="6" t="s">
        <v>13</v>
      </c>
      <c r="B9" s="10" t="s">
        <v>50</v>
      </c>
      <c r="C9" s="63"/>
      <c r="D9" s="12"/>
      <c r="E9" s="59">
        <v>1</v>
      </c>
      <c r="F9" s="5"/>
      <c r="G9" s="59">
        <v>1</v>
      </c>
      <c r="H9" s="107"/>
      <c r="I9" s="59">
        <v>1</v>
      </c>
      <c r="J9" s="107"/>
    </row>
    <row r="10" spans="1:10" ht="12.75">
      <c r="A10" s="6" t="s">
        <v>13</v>
      </c>
      <c r="B10" s="7" t="s">
        <v>8</v>
      </c>
      <c r="C10" s="13"/>
      <c r="D10" s="56"/>
      <c r="E10" s="59">
        <v>1</v>
      </c>
      <c r="F10" s="11"/>
      <c r="G10" s="59">
        <v>1</v>
      </c>
      <c r="H10" s="73"/>
      <c r="I10" s="59">
        <v>1</v>
      </c>
      <c r="J10" s="73"/>
    </row>
    <row r="11" spans="1:10" ht="12.75">
      <c r="A11" s="6" t="s">
        <v>13</v>
      </c>
      <c r="B11" s="7" t="s">
        <v>10</v>
      </c>
      <c r="C11" s="2"/>
      <c r="D11" s="57"/>
      <c r="E11" s="59">
        <v>1</v>
      </c>
      <c r="F11" s="11"/>
      <c r="G11" s="59">
        <v>1</v>
      </c>
      <c r="H11" s="73"/>
      <c r="I11" s="59">
        <v>1</v>
      </c>
      <c r="J11" s="73"/>
    </row>
    <row r="12" spans="1:10" ht="12.75">
      <c r="A12" s="6" t="s">
        <v>13</v>
      </c>
      <c r="B12" s="7" t="s">
        <v>9</v>
      </c>
      <c r="C12" s="13"/>
      <c r="D12" s="57"/>
      <c r="E12" s="59">
        <v>1</v>
      </c>
      <c r="F12" s="11"/>
      <c r="G12" s="59">
        <v>1</v>
      </c>
      <c r="H12" s="73"/>
      <c r="I12" s="59">
        <v>1</v>
      </c>
      <c r="J12" s="73"/>
    </row>
    <row r="13" spans="1:10" ht="12.75">
      <c r="A13" s="6" t="s">
        <v>13</v>
      </c>
      <c r="B13" s="7" t="s">
        <v>51</v>
      </c>
      <c r="C13" s="13"/>
      <c r="D13" s="57"/>
      <c r="E13" s="59">
        <v>1</v>
      </c>
      <c r="F13" s="11"/>
      <c r="G13" s="59">
        <v>1</v>
      </c>
      <c r="H13" s="73"/>
      <c r="I13" s="59">
        <v>1</v>
      </c>
      <c r="J13" s="73"/>
    </row>
    <row r="14" spans="1:10" ht="12.75">
      <c r="A14" s="6"/>
      <c r="B14" s="8" t="s">
        <v>6</v>
      </c>
      <c r="C14" s="13"/>
      <c r="D14" s="57"/>
      <c r="E14" s="94"/>
      <c r="F14" s="11"/>
      <c r="G14" s="94"/>
      <c r="H14" s="73"/>
      <c r="I14" s="94"/>
      <c r="J14" s="73"/>
    </row>
    <row r="15" spans="1:10" ht="39.75" customHeight="1">
      <c r="A15" s="84"/>
      <c r="B15" s="92" t="s">
        <v>179</v>
      </c>
      <c r="C15" s="76"/>
      <c r="D15" s="77"/>
      <c r="E15" s="78"/>
      <c r="F15" s="79"/>
      <c r="G15" s="78"/>
      <c r="H15" s="80"/>
      <c r="I15" s="78"/>
      <c r="J15" s="80"/>
    </row>
    <row r="16" spans="1:10" ht="12.75">
      <c r="A16" s="13" t="s">
        <v>178</v>
      </c>
      <c r="B16" s="13" t="s">
        <v>153</v>
      </c>
      <c r="C16" s="13"/>
      <c r="D16" s="104"/>
      <c r="E16" s="109">
        <v>1</v>
      </c>
      <c r="F16" s="103"/>
      <c r="G16" s="110">
        <v>1</v>
      </c>
      <c r="H16" s="103"/>
      <c r="I16" s="110">
        <v>1</v>
      </c>
      <c r="J16" s="103"/>
    </row>
    <row r="17" spans="1:10" ht="12.75">
      <c r="A17" s="13" t="s">
        <v>178</v>
      </c>
      <c r="B17" s="13" t="s">
        <v>154</v>
      </c>
      <c r="C17" s="13"/>
      <c r="D17" s="104"/>
      <c r="E17" s="109">
        <v>1</v>
      </c>
      <c r="F17" s="103"/>
      <c r="G17" s="110">
        <v>1</v>
      </c>
      <c r="H17" s="103"/>
      <c r="I17" s="110">
        <v>1</v>
      </c>
      <c r="J17" s="103"/>
    </row>
    <row r="18" spans="1:10" ht="12.75">
      <c r="A18" s="13" t="s">
        <v>178</v>
      </c>
      <c r="B18" s="13" t="s">
        <v>155</v>
      </c>
      <c r="C18" s="13"/>
      <c r="D18" s="104"/>
      <c r="E18" s="109">
        <v>1</v>
      </c>
      <c r="F18" s="103"/>
      <c r="G18" s="110">
        <v>1</v>
      </c>
      <c r="H18" s="103"/>
      <c r="I18" s="110">
        <v>1</v>
      </c>
      <c r="J18" s="103"/>
    </row>
    <row r="19" spans="1:10" ht="12.75">
      <c r="A19" s="13" t="s">
        <v>178</v>
      </c>
      <c r="B19" s="13" t="s">
        <v>157</v>
      </c>
      <c r="C19" s="13"/>
      <c r="D19" s="104"/>
      <c r="E19" s="109">
        <v>1</v>
      </c>
      <c r="F19" s="103"/>
      <c r="G19" s="110">
        <v>1</v>
      </c>
      <c r="H19" s="103"/>
      <c r="I19" s="110">
        <v>1</v>
      </c>
      <c r="J19" s="103"/>
    </row>
    <row r="20" spans="1:10" ht="12.75">
      <c r="A20" s="13"/>
      <c r="B20" s="14" t="s">
        <v>6</v>
      </c>
      <c r="C20" s="13"/>
      <c r="D20" s="104"/>
      <c r="E20" s="123"/>
      <c r="F20" s="103"/>
      <c r="G20" s="124"/>
      <c r="H20" s="103"/>
      <c r="I20" s="124"/>
      <c r="J20" s="103"/>
    </row>
    <row r="21" spans="1:10" ht="12.75">
      <c r="A21" s="84"/>
      <c r="B21" s="97" t="s">
        <v>151</v>
      </c>
      <c r="C21" s="76"/>
      <c r="D21" s="77"/>
      <c r="E21" s="78"/>
      <c r="F21" s="79"/>
      <c r="G21" s="78"/>
      <c r="H21" s="80"/>
      <c r="I21" s="78"/>
      <c r="J21" s="80"/>
    </row>
    <row r="22" spans="1:10" ht="12.75">
      <c r="A22" s="16" t="s">
        <v>104</v>
      </c>
      <c r="B22" s="9" t="s">
        <v>153</v>
      </c>
      <c r="C22" s="74"/>
      <c r="D22" s="58"/>
      <c r="E22" s="59">
        <v>1</v>
      </c>
      <c r="F22" s="11"/>
      <c r="G22" s="59">
        <v>1</v>
      </c>
      <c r="H22" s="73"/>
      <c r="I22" s="59">
        <v>1</v>
      </c>
      <c r="J22" s="73"/>
    </row>
    <row r="23" spans="1:10" ht="12.75">
      <c r="A23" s="16" t="s">
        <v>104</v>
      </c>
      <c r="B23" s="9" t="s">
        <v>154</v>
      </c>
      <c r="C23" s="74"/>
      <c r="D23" s="13"/>
      <c r="E23" s="59">
        <v>1</v>
      </c>
      <c r="F23" s="6"/>
      <c r="G23" s="59">
        <v>1</v>
      </c>
      <c r="H23" s="60"/>
      <c r="I23" s="59">
        <v>1</v>
      </c>
      <c r="J23" s="60"/>
    </row>
    <row r="24" spans="1:10" ht="12.75">
      <c r="A24" s="16" t="s">
        <v>104</v>
      </c>
      <c r="B24" s="9" t="s">
        <v>155</v>
      </c>
      <c r="C24" s="74"/>
      <c r="D24" s="13"/>
      <c r="E24" s="59">
        <v>1</v>
      </c>
      <c r="F24" s="6"/>
      <c r="G24" s="59">
        <v>1</v>
      </c>
      <c r="H24" s="60"/>
      <c r="I24" s="59">
        <v>1</v>
      </c>
      <c r="J24" s="60"/>
    </row>
    <row r="25" spans="1:10" ht="12.75">
      <c r="A25" s="10" t="s">
        <v>104</v>
      </c>
      <c r="B25" s="9" t="s">
        <v>157</v>
      </c>
      <c r="C25" s="74"/>
      <c r="D25" s="13"/>
      <c r="E25" s="59">
        <v>1</v>
      </c>
      <c r="F25" s="6"/>
      <c r="G25" s="59">
        <v>1</v>
      </c>
      <c r="H25" s="60"/>
      <c r="I25" s="59">
        <v>1</v>
      </c>
      <c r="J25" s="60"/>
    </row>
    <row r="26" spans="1:10" ht="12.75">
      <c r="A26" s="16"/>
      <c r="B26" s="8" t="s">
        <v>6</v>
      </c>
      <c r="C26" s="74"/>
      <c r="D26" s="13"/>
      <c r="E26" s="94"/>
      <c r="F26" s="6"/>
      <c r="G26" s="94"/>
      <c r="H26" s="60"/>
      <c r="I26" s="94"/>
      <c r="J26" s="60"/>
    </row>
    <row r="27" spans="1:10" ht="12.75">
      <c r="A27" s="84"/>
      <c r="B27" s="87" t="s">
        <v>110</v>
      </c>
      <c r="C27" s="81"/>
      <c r="D27" s="82"/>
      <c r="E27" s="83"/>
      <c r="F27" s="84"/>
      <c r="G27" s="83"/>
      <c r="H27" s="85"/>
      <c r="I27" s="83"/>
      <c r="J27" s="85"/>
    </row>
    <row r="28" spans="1:10" ht="37.5" customHeight="1">
      <c r="A28" s="6" t="s">
        <v>13</v>
      </c>
      <c r="B28" s="10" t="s">
        <v>152</v>
      </c>
      <c r="C28" s="13"/>
      <c r="D28" s="13"/>
      <c r="E28" s="59">
        <v>1</v>
      </c>
      <c r="F28" s="6"/>
      <c r="G28" s="59">
        <v>1</v>
      </c>
      <c r="H28" s="60"/>
      <c r="I28" s="59">
        <v>1</v>
      </c>
      <c r="J28" s="60"/>
    </row>
    <row r="29" spans="1:10" ht="12.75">
      <c r="A29" s="6"/>
      <c r="B29" s="8" t="s">
        <v>6</v>
      </c>
      <c r="C29" s="13"/>
      <c r="D29" s="13"/>
      <c r="E29" s="94"/>
      <c r="F29" s="6"/>
      <c r="G29" s="94"/>
      <c r="H29" s="60"/>
      <c r="I29" s="94"/>
      <c r="J29" s="60"/>
    </row>
    <row r="30" spans="1:10" ht="12.75">
      <c r="A30" s="6"/>
      <c r="B30" s="8" t="s">
        <v>164</v>
      </c>
      <c r="C30" s="7"/>
      <c r="D30" s="13"/>
      <c r="E30" s="94"/>
      <c r="F30" s="60"/>
      <c r="G30" s="125"/>
      <c r="H30" s="60"/>
      <c r="I30" s="125"/>
      <c r="J30" s="60"/>
    </row>
    <row r="31" spans="4:8" ht="12.75">
      <c r="D31" s="19"/>
      <c r="F31" s="20"/>
      <c r="G31" s="18"/>
      <c r="H31" s="20"/>
    </row>
    <row r="32" spans="4:8" ht="12.75">
      <c r="D32" s="19"/>
      <c r="F32" s="20"/>
      <c r="G32" s="18"/>
      <c r="H32" s="20"/>
    </row>
    <row r="33" spans="4:8" ht="12.75">
      <c r="D33" s="19"/>
      <c r="F33" s="20"/>
      <c r="G33" s="18"/>
      <c r="H33" s="20"/>
    </row>
    <row r="34" spans="4:8" ht="12.75">
      <c r="D34" s="19"/>
      <c r="F34" s="20"/>
      <c r="G34" s="18"/>
      <c r="H34" s="20"/>
    </row>
    <row r="35" spans="4:8" ht="12.75">
      <c r="D35" s="19"/>
      <c r="F35" s="20"/>
      <c r="G35" s="18"/>
      <c r="H35" s="20"/>
    </row>
    <row r="36" spans="4:8" ht="12.75">
      <c r="D36" s="19"/>
      <c r="E36" s="18"/>
      <c r="F36" s="20"/>
      <c r="G36" s="18"/>
      <c r="H36" s="20"/>
    </row>
    <row r="37" spans="2:8" ht="12.75">
      <c r="B37" s="18"/>
      <c r="D37" s="19"/>
      <c r="E37" s="18"/>
      <c r="F37" s="20"/>
      <c r="G37" s="18"/>
      <c r="H37" s="20"/>
    </row>
    <row r="38" spans="2:8" ht="12.75">
      <c r="B38" s="18"/>
      <c r="D38" s="19"/>
      <c r="E38" s="18"/>
      <c r="F38" s="20"/>
      <c r="G38" s="18"/>
      <c r="H38" s="20"/>
    </row>
    <row r="39" spans="2:8" ht="12.75">
      <c r="B39" s="49"/>
      <c r="D39" s="19"/>
      <c r="E39" s="18"/>
      <c r="F39" s="20"/>
      <c r="G39" s="18"/>
      <c r="H39" s="20"/>
    </row>
    <row r="40" spans="2:8" ht="12.75">
      <c r="B40" s="49"/>
      <c r="D40" s="19"/>
      <c r="E40" s="18"/>
      <c r="F40" s="20"/>
      <c r="G40" s="18"/>
      <c r="H40" s="20"/>
    </row>
    <row r="41" spans="2:8" ht="12.75">
      <c r="B41" s="49"/>
      <c r="D41" s="19"/>
      <c r="E41" s="18"/>
      <c r="F41" s="20"/>
      <c r="G41" s="18"/>
      <c r="H41" s="20"/>
    </row>
    <row r="42" spans="4:8" ht="12.75">
      <c r="D42" s="19"/>
      <c r="E42" s="18"/>
      <c r="F42" s="20"/>
      <c r="G42" s="18"/>
      <c r="H42" s="20"/>
    </row>
    <row r="43" spans="4:8" ht="12.75">
      <c r="D43" s="19"/>
      <c r="E43" s="18"/>
      <c r="F43" s="20"/>
      <c r="G43" s="18"/>
      <c r="H43" s="20"/>
    </row>
    <row r="44" spans="4:8" ht="12.75">
      <c r="D44" s="19"/>
      <c r="E44" s="18"/>
      <c r="F44" s="20"/>
      <c r="G44" s="18"/>
      <c r="H44" s="20"/>
    </row>
    <row r="45" spans="4:8" ht="12.75">
      <c r="D45" s="19"/>
      <c r="E45" s="18"/>
      <c r="F45" s="20"/>
      <c r="G45" s="18"/>
      <c r="H45" s="20"/>
    </row>
    <row r="46" spans="4:8" ht="12.75">
      <c r="D46" s="19"/>
      <c r="E46" s="18"/>
      <c r="F46" s="20"/>
      <c r="G46" s="18"/>
      <c r="H46" s="20"/>
    </row>
    <row r="47" spans="4:8" ht="12.75">
      <c r="D47" s="19"/>
      <c r="E47" s="18"/>
      <c r="F47" s="20"/>
      <c r="G47" s="18"/>
      <c r="H47" s="20"/>
    </row>
    <row r="48" spans="4:8" ht="12.75">
      <c r="D48" s="19"/>
      <c r="E48" s="18"/>
      <c r="F48" s="20"/>
      <c r="G48" s="18"/>
      <c r="H48" s="20"/>
    </row>
  </sheetData>
  <sheetProtection/>
  <mergeCells count="4">
    <mergeCell ref="E6:F6"/>
    <mergeCell ref="G6:H6"/>
    <mergeCell ref="I6:J6"/>
    <mergeCell ref="E5:J5"/>
  </mergeCells>
  <printOptions/>
  <pageMargins left="0.25" right="0.25" top="1" bottom="1" header="0.5" footer="0.5"/>
  <pageSetup horizontalDpi="300" verticalDpi="300" orientation="landscape" scale="90" r:id="rId1"/>
  <headerFooter alignWithMargins="0">
    <oddFooter>&amp;LCATS II TORFP #OTHS/OTHS-11-007-S PO#N00B1400048&amp;R&amp;Pof&amp;N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13.00390625" style="0" customWidth="1"/>
    <col min="4" max="4" width="11.140625" style="0" customWidth="1"/>
    <col min="5" max="5" width="12.8515625" style="0" customWidth="1"/>
    <col min="6" max="6" width="12.00390625" style="0" customWidth="1"/>
    <col min="7" max="7" width="11.140625" style="0" customWidth="1"/>
    <col min="8" max="8" width="12.57421875" style="0" customWidth="1"/>
    <col min="9" max="9" width="12.421875" style="0" customWidth="1"/>
    <col min="10" max="10" width="10.8515625" style="0" customWidth="1"/>
    <col min="11" max="11" width="11.8515625" style="0" customWidth="1"/>
  </cols>
  <sheetData>
    <row r="1" spans="1:8" ht="20.25">
      <c r="A1" s="146" t="s">
        <v>194</v>
      </c>
      <c r="B1" s="146"/>
      <c r="C1" s="146"/>
      <c r="D1" s="146"/>
      <c r="E1" s="146"/>
      <c r="F1" s="2"/>
      <c r="G1" s="24"/>
      <c r="H1" s="2"/>
    </row>
    <row r="2" ht="13.5" thickBot="1"/>
    <row r="3" spans="1:11" ht="27.75" customHeight="1" thickTop="1">
      <c r="A3" s="22"/>
      <c r="B3" s="23"/>
      <c r="C3" s="147" t="s">
        <v>191</v>
      </c>
      <c r="D3" s="148"/>
      <c r="E3" s="149"/>
      <c r="F3" s="147" t="s">
        <v>192</v>
      </c>
      <c r="G3" s="148"/>
      <c r="H3" s="149"/>
      <c r="I3" s="147" t="s">
        <v>190</v>
      </c>
      <c r="J3" s="148"/>
      <c r="K3" s="149"/>
    </row>
    <row r="4" spans="1:11" ht="38.25">
      <c r="A4" s="25" t="s">
        <v>52</v>
      </c>
      <c r="B4" s="32" t="s">
        <v>206</v>
      </c>
      <c r="C4" s="35" t="s">
        <v>62</v>
      </c>
      <c r="D4" s="26" t="s">
        <v>53</v>
      </c>
      <c r="E4" s="33" t="s">
        <v>54</v>
      </c>
      <c r="F4" s="30" t="s">
        <v>62</v>
      </c>
      <c r="G4" s="26" t="s">
        <v>53</v>
      </c>
      <c r="H4" s="33" t="s">
        <v>54</v>
      </c>
      <c r="I4" s="30" t="s">
        <v>62</v>
      </c>
      <c r="J4" s="26" t="s">
        <v>53</v>
      </c>
      <c r="K4" s="33" t="s">
        <v>54</v>
      </c>
    </row>
    <row r="5" spans="1:11" ht="12.75">
      <c r="A5" s="27">
        <v>1</v>
      </c>
      <c r="B5" s="69" t="s">
        <v>55</v>
      </c>
      <c r="C5" s="36">
        <v>0</v>
      </c>
      <c r="D5" s="28">
        <v>200</v>
      </c>
      <c r="E5" s="34">
        <f aca="true" t="shared" si="0" ref="E5:E44">+D5*C5</f>
        <v>0</v>
      </c>
      <c r="F5" s="31">
        <v>0</v>
      </c>
      <c r="G5" s="28">
        <v>200</v>
      </c>
      <c r="H5" s="34">
        <f aca="true" t="shared" si="1" ref="H5:H44">+G5*F5</f>
        <v>0</v>
      </c>
      <c r="I5" s="31">
        <v>0</v>
      </c>
      <c r="J5" s="28">
        <v>200</v>
      </c>
      <c r="K5" s="34">
        <f aca="true" t="shared" si="2" ref="K5:K39">+J5*I5</f>
        <v>0</v>
      </c>
    </row>
    <row r="6" spans="1:11" ht="12.75">
      <c r="A6" s="27">
        <v>2</v>
      </c>
      <c r="B6" s="69" t="s">
        <v>66</v>
      </c>
      <c r="C6" s="36">
        <v>0</v>
      </c>
      <c r="D6" s="28">
        <v>500</v>
      </c>
      <c r="E6" s="34">
        <f t="shared" si="0"/>
        <v>0</v>
      </c>
      <c r="F6" s="31">
        <v>0</v>
      </c>
      <c r="G6" s="28">
        <v>500</v>
      </c>
      <c r="H6" s="34">
        <f t="shared" si="1"/>
        <v>0</v>
      </c>
      <c r="I6" s="31">
        <v>0</v>
      </c>
      <c r="J6" s="28">
        <v>500</v>
      </c>
      <c r="K6" s="34">
        <f t="shared" si="2"/>
        <v>0</v>
      </c>
    </row>
    <row r="7" spans="1:11" ht="22.5">
      <c r="A7" s="27">
        <v>3</v>
      </c>
      <c r="B7" s="69" t="s">
        <v>67</v>
      </c>
      <c r="C7" s="36">
        <v>0</v>
      </c>
      <c r="D7" s="28">
        <v>300</v>
      </c>
      <c r="E7" s="34">
        <f t="shared" si="0"/>
        <v>0</v>
      </c>
      <c r="F7" s="31">
        <v>0</v>
      </c>
      <c r="G7" s="28">
        <v>300</v>
      </c>
      <c r="H7" s="34">
        <f t="shared" si="1"/>
        <v>0</v>
      </c>
      <c r="I7" s="31">
        <v>0</v>
      </c>
      <c r="J7" s="28">
        <v>300</v>
      </c>
      <c r="K7" s="34">
        <f t="shared" si="2"/>
        <v>0</v>
      </c>
    </row>
    <row r="8" spans="1:11" ht="22.5">
      <c r="A8" s="27">
        <v>4</v>
      </c>
      <c r="B8" s="69" t="s">
        <v>68</v>
      </c>
      <c r="C8" s="36">
        <v>0</v>
      </c>
      <c r="D8" s="28">
        <v>300</v>
      </c>
      <c r="E8" s="34">
        <f t="shared" si="0"/>
        <v>0</v>
      </c>
      <c r="F8" s="31">
        <v>0</v>
      </c>
      <c r="G8" s="28">
        <v>300</v>
      </c>
      <c r="H8" s="34">
        <f t="shared" si="1"/>
        <v>0</v>
      </c>
      <c r="I8" s="31">
        <v>0</v>
      </c>
      <c r="J8" s="28">
        <v>300</v>
      </c>
      <c r="K8" s="34">
        <f t="shared" si="2"/>
        <v>0</v>
      </c>
    </row>
    <row r="9" spans="1:11" ht="45">
      <c r="A9" s="27">
        <v>5</v>
      </c>
      <c r="B9" s="69" t="s">
        <v>69</v>
      </c>
      <c r="C9" s="36">
        <v>0</v>
      </c>
      <c r="D9" s="28">
        <v>400</v>
      </c>
      <c r="E9" s="34">
        <f t="shared" si="0"/>
        <v>0</v>
      </c>
      <c r="F9" s="31">
        <v>0</v>
      </c>
      <c r="G9" s="28">
        <v>400</v>
      </c>
      <c r="H9" s="34">
        <f t="shared" si="1"/>
        <v>0</v>
      </c>
      <c r="I9" s="31">
        <v>0</v>
      </c>
      <c r="J9" s="28">
        <v>400</v>
      </c>
      <c r="K9" s="34">
        <f t="shared" si="2"/>
        <v>0</v>
      </c>
    </row>
    <row r="10" spans="1:11" ht="22.5">
      <c r="A10" s="27">
        <v>6</v>
      </c>
      <c r="B10" s="69" t="s">
        <v>70</v>
      </c>
      <c r="C10" s="36">
        <v>0</v>
      </c>
      <c r="D10" s="28">
        <v>200</v>
      </c>
      <c r="E10" s="34">
        <f t="shared" si="0"/>
        <v>0</v>
      </c>
      <c r="F10" s="31">
        <v>0</v>
      </c>
      <c r="G10" s="28">
        <v>200</v>
      </c>
      <c r="H10" s="34">
        <f t="shared" si="1"/>
        <v>0</v>
      </c>
      <c r="I10" s="31">
        <v>0</v>
      </c>
      <c r="J10" s="28">
        <v>200</v>
      </c>
      <c r="K10" s="34">
        <f t="shared" si="2"/>
        <v>0</v>
      </c>
    </row>
    <row r="11" spans="1:11" ht="22.5">
      <c r="A11" s="27">
        <v>7</v>
      </c>
      <c r="B11" s="69" t="s">
        <v>71</v>
      </c>
      <c r="C11" s="36">
        <v>0</v>
      </c>
      <c r="D11" s="28">
        <v>400</v>
      </c>
      <c r="E11" s="34">
        <f t="shared" si="0"/>
        <v>0</v>
      </c>
      <c r="F11" s="31">
        <v>0</v>
      </c>
      <c r="G11" s="28">
        <v>400</v>
      </c>
      <c r="H11" s="34">
        <f t="shared" si="1"/>
        <v>0</v>
      </c>
      <c r="I11" s="31">
        <v>0</v>
      </c>
      <c r="J11" s="28">
        <v>400</v>
      </c>
      <c r="K11" s="34">
        <f t="shared" si="2"/>
        <v>0</v>
      </c>
    </row>
    <row r="12" spans="1:11" ht="22.5">
      <c r="A12" s="27">
        <v>8</v>
      </c>
      <c r="B12" s="69" t="s">
        <v>72</v>
      </c>
      <c r="C12" s="36">
        <v>0</v>
      </c>
      <c r="D12" s="28">
        <v>300</v>
      </c>
      <c r="E12" s="34">
        <f t="shared" si="0"/>
        <v>0</v>
      </c>
      <c r="F12" s="31">
        <v>0</v>
      </c>
      <c r="G12" s="28">
        <v>300</v>
      </c>
      <c r="H12" s="34">
        <f t="shared" si="1"/>
        <v>0</v>
      </c>
      <c r="I12" s="31">
        <v>0</v>
      </c>
      <c r="J12" s="28">
        <v>300</v>
      </c>
      <c r="K12" s="34">
        <f t="shared" si="2"/>
        <v>0</v>
      </c>
    </row>
    <row r="13" spans="1:11" ht="22.5">
      <c r="A13" s="27">
        <v>9</v>
      </c>
      <c r="B13" s="69" t="s">
        <v>73</v>
      </c>
      <c r="C13" s="36">
        <v>0</v>
      </c>
      <c r="D13" s="28">
        <v>500</v>
      </c>
      <c r="E13" s="34">
        <f t="shared" si="0"/>
        <v>0</v>
      </c>
      <c r="F13" s="31">
        <v>0</v>
      </c>
      <c r="G13" s="28">
        <v>500</v>
      </c>
      <c r="H13" s="34">
        <f t="shared" si="1"/>
        <v>0</v>
      </c>
      <c r="I13" s="31">
        <v>0</v>
      </c>
      <c r="J13" s="28">
        <v>500</v>
      </c>
      <c r="K13" s="34">
        <f t="shared" si="2"/>
        <v>0</v>
      </c>
    </row>
    <row r="14" spans="1:11" ht="33.75">
      <c r="A14" s="27">
        <v>10</v>
      </c>
      <c r="B14" s="69" t="s">
        <v>56</v>
      </c>
      <c r="C14" s="36">
        <v>0</v>
      </c>
      <c r="D14" s="28">
        <v>300</v>
      </c>
      <c r="E14" s="34">
        <f t="shared" si="0"/>
        <v>0</v>
      </c>
      <c r="F14" s="31">
        <v>0</v>
      </c>
      <c r="G14" s="28">
        <v>300</v>
      </c>
      <c r="H14" s="34">
        <f t="shared" si="1"/>
        <v>0</v>
      </c>
      <c r="I14" s="31">
        <v>0</v>
      </c>
      <c r="J14" s="28">
        <v>300</v>
      </c>
      <c r="K14" s="34">
        <f t="shared" si="2"/>
        <v>0</v>
      </c>
    </row>
    <row r="15" spans="1:11" ht="33.75">
      <c r="A15" s="27">
        <v>11</v>
      </c>
      <c r="B15" s="69" t="s">
        <v>74</v>
      </c>
      <c r="C15" s="36">
        <v>0</v>
      </c>
      <c r="D15" s="28">
        <v>300</v>
      </c>
      <c r="E15" s="34">
        <f t="shared" si="0"/>
        <v>0</v>
      </c>
      <c r="F15" s="31">
        <v>0</v>
      </c>
      <c r="G15" s="28">
        <v>300</v>
      </c>
      <c r="H15" s="34">
        <f t="shared" si="1"/>
        <v>0</v>
      </c>
      <c r="I15" s="31">
        <v>0</v>
      </c>
      <c r="J15" s="28">
        <v>300</v>
      </c>
      <c r="K15" s="34">
        <f t="shared" si="2"/>
        <v>0</v>
      </c>
    </row>
    <row r="16" spans="1:11" ht="33.75">
      <c r="A16" s="27">
        <v>12</v>
      </c>
      <c r="B16" s="69" t="s">
        <v>75</v>
      </c>
      <c r="C16" s="36">
        <v>0</v>
      </c>
      <c r="D16" s="28">
        <v>300</v>
      </c>
      <c r="E16" s="34">
        <f t="shared" si="0"/>
        <v>0</v>
      </c>
      <c r="F16" s="31">
        <v>0</v>
      </c>
      <c r="G16" s="28">
        <v>300</v>
      </c>
      <c r="H16" s="34">
        <f t="shared" si="1"/>
        <v>0</v>
      </c>
      <c r="I16" s="31">
        <v>0</v>
      </c>
      <c r="J16" s="28">
        <v>300</v>
      </c>
      <c r="K16" s="34">
        <f t="shared" si="2"/>
        <v>0</v>
      </c>
    </row>
    <row r="17" spans="1:11" ht="33.75">
      <c r="A17" s="27">
        <v>13</v>
      </c>
      <c r="B17" s="69" t="s">
        <v>76</v>
      </c>
      <c r="C17" s="36">
        <v>0</v>
      </c>
      <c r="D17" s="28">
        <v>500</v>
      </c>
      <c r="E17" s="34">
        <f t="shared" si="0"/>
        <v>0</v>
      </c>
      <c r="F17" s="31">
        <v>0</v>
      </c>
      <c r="G17" s="28">
        <v>500</v>
      </c>
      <c r="H17" s="34">
        <f t="shared" si="1"/>
        <v>0</v>
      </c>
      <c r="I17" s="31">
        <v>0</v>
      </c>
      <c r="J17" s="28">
        <v>500</v>
      </c>
      <c r="K17" s="34">
        <f t="shared" si="2"/>
        <v>0</v>
      </c>
    </row>
    <row r="18" spans="1:11" ht="22.5">
      <c r="A18" s="27">
        <v>14</v>
      </c>
      <c r="B18" s="69" t="s">
        <v>77</v>
      </c>
      <c r="C18" s="36">
        <v>0</v>
      </c>
      <c r="D18" s="28">
        <v>300</v>
      </c>
      <c r="E18" s="34">
        <f t="shared" si="0"/>
        <v>0</v>
      </c>
      <c r="F18" s="31">
        <v>0</v>
      </c>
      <c r="G18" s="28">
        <v>300</v>
      </c>
      <c r="H18" s="34">
        <f t="shared" si="1"/>
        <v>0</v>
      </c>
      <c r="I18" s="31">
        <v>0</v>
      </c>
      <c r="J18" s="28">
        <v>300</v>
      </c>
      <c r="K18" s="34">
        <f t="shared" si="2"/>
        <v>0</v>
      </c>
    </row>
    <row r="19" spans="1:11" ht="22.5">
      <c r="A19" s="27">
        <v>15</v>
      </c>
      <c r="B19" s="69" t="s">
        <v>78</v>
      </c>
      <c r="C19" s="36">
        <v>0</v>
      </c>
      <c r="D19" s="28">
        <v>500</v>
      </c>
      <c r="E19" s="34">
        <f t="shared" si="0"/>
        <v>0</v>
      </c>
      <c r="F19" s="31">
        <v>0</v>
      </c>
      <c r="G19" s="28">
        <v>500</v>
      </c>
      <c r="H19" s="34">
        <f t="shared" si="1"/>
        <v>0</v>
      </c>
      <c r="I19" s="31">
        <v>0</v>
      </c>
      <c r="J19" s="28">
        <v>500</v>
      </c>
      <c r="K19" s="34">
        <f t="shared" si="2"/>
        <v>0</v>
      </c>
    </row>
    <row r="20" spans="1:11" ht="22.5">
      <c r="A20" s="27">
        <v>16</v>
      </c>
      <c r="B20" s="69" t="s">
        <v>79</v>
      </c>
      <c r="C20" s="36">
        <v>0</v>
      </c>
      <c r="D20" s="28">
        <v>300</v>
      </c>
      <c r="E20" s="34">
        <f t="shared" si="0"/>
        <v>0</v>
      </c>
      <c r="F20" s="31">
        <v>0</v>
      </c>
      <c r="G20" s="28">
        <v>300</v>
      </c>
      <c r="H20" s="34">
        <f t="shared" si="1"/>
        <v>0</v>
      </c>
      <c r="I20" s="31">
        <v>0</v>
      </c>
      <c r="J20" s="28">
        <v>300</v>
      </c>
      <c r="K20" s="34">
        <f t="shared" si="2"/>
        <v>0</v>
      </c>
    </row>
    <row r="21" spans="1:11" ht="22.5">
      <c r="A21" s="27">
        <v>17</v>
      </c>
      <c r="B21" s="69" t="s">
        <v>80</v>
      </c>
      <c r="C21" s="36">
        <v>0</v>
      </c>
      <c r="D21" s="28">
        <v>500</v>
      </c>
      <c r="E21" s="34">
        <f t="shared" si="0"/>
        <v>0</v>
      </c>
      <c r="F21" s="31">
        <v>0</v>
      </c>
      <c r="G21" s="28">
        <v>500</v>
      </c>
      <c r="H21" s="34">
        <f t="shared" si="1"/>
        <v>0</v>
      </c>
      <c r="I21" s="31">
        <v>0</v>
      </c>
      <c r="J21" s="28">
        <v>500</v>
      </c>
      <c r="K21" s="34">
        <f t="shared" si="2"/>
        <v>0</v>
      </c>
    </row>
    <row r="22" spans="1:11" ht="12.75">
      <c r="A22" s="27">
        <v>18</v>
      </c>
      <c r="B22" s="69" t="s">
        <v>81</v>
      </c>
      <c r="C22" s="36">
        <v>0</v>
      </c>
      <c r="D22" s="28">
        <v>250</v>
      </c>
      <c r="E22" s="34">
        <f t="shared" si="0"/>
        <v>0</v>
      </c>
      <c r="F22" s="31">
        <v>0</v>
      </c>
      <c r="G22" s="28">
        <v>250</v>
      </c>
      <c r="H22" s="34">
        <f t="shared" si="1"/>
        <v>0</v>
      </c>
      <c r="I22" s="31">
        <v>0</v>
      </c>
      <c r="J22" s="28">
        <v>250</v>
      </c>
      <c r="K22" s="34">
        <f t="shared" si="2"/>
        <v>0</v>
      </c>
    </row>
    <row r="23" spans="1:11" ht="33.75">
      <c r="A23" s="27">
        <v>19</v>
      </c>
      <c r="B23" s="69" t="s">
        <v>98</v>
      </c>
      <c r="C23" s="36">
        <v>0</v>
      </c>
      <c r="D23" s="28">
        <v>400</v>
      </c>
      <c r="E23" s="34">
        <f t="shared" si="0"/>
        <v>0</v>
      </c>
      <c r="F23" s="31">
        <v>0</v>
      </c>
      <c r="G23" s="28">
        <v>400</v>
      </c>
      <c r="H23" s="34">
        <f t="shared" si="1"/>
        <v>0</v>
      </c>
      <c r="I23" s="31">
        <v>0</v>
      </c>
      <c r="J23" s="28">
        <v>400</v>
      </c>
      <c r="K23" s="34">
        <f t="shared" si="2"/>
        <v>0</v>
      </c>
    </row>
    <row r="24" spans="1:11" ht="22.5">
      <c r="A24" s="27">
        <v>20</v>
      </c>
      <c r="B24" s="69" t="s">
        <v>82</v>
      </c>
      <c r="C24" s="36">
        <v>0</v>
      </c>
      <c r="D24" s="28">
        <v>300</v>
      </c>
      <c r="E24" s="34">
        <f t="shared" si="0"/>
        <v>0</v>
      </c>
      <c r="F24" s="31">
        <v>0</v>
      </c>
      <c r="G24" s="28">
        <v>300</v>
      </c>
      <c r="H24" s="34">
        <f t="shared" si="1"/>
        <v>0</v>
      </c>
      <c r="I24" s="31">
        <v>0</v>
      </c>
      <c r="J24" s="28">
        <v>300</v>
      </c>
      <c r="K24" s="34">
        <f t="shared" si="2"/>
        <v>0</v>
      </c>
    </row>
    <row r="25" spans="1:11" ht="22.5">
      <c r="A25" s="27">
        <v>21</v>
      </c>
      <c r="B25" s="69" t="s">
        <v>83</v>
      </c>
      <c r="C25" s="36">
        <v>0</v>
      </c>
      <c r="D25" s="28">
        <v>300</v>
      </c>
      <c r="E25" s="34">
        <f t="shared" si="0"/>
        <v>0</v>
      </c>
      <c r="F25" s="31">
        <v>0</v>
      </c>
      <c r="G25" s="28">
        <v>300</v>
      </c>
      <c r="H25" s="34">
        <f t="shared" si="1"/>
        <v>0</v>
      </c>
      <c r="I25" s="31">
        <v>0</v>
      </c>
      <c r="J25" s="28">
        <v>300</v>
      </c>
      <c r="K25" s="34">
        <f t="shared" si="2"/>
        <v>0</v>
      </c>
    </row>
    <row r="26" spans="1:11" ht="12.75">
      <c r="A26" s="27">
        <v>22</v>
      </c>
      <c r="B26" s="69" t="s">
        <v>84</v>
      </c>
      <c r="C26" s="36">
        <v>0</v>
      </c>
      <c r="D26" s="28">
        <v>500</v>
      </c>
      <c r="E26" s="34">
        <f t="shared" si="0"/>
        <v>0</v>
      </c>
      <c r="F26" s="31">
        <v>0</v>
      </c>
      <c r="G26" s="28">
        <v>500</v>
      </c>
      <c r="H26" s="34">
        <f t="shared" si="1"/>
        <v>0</v>
      </c>
      <c r="I26" s="31">
        <v>0</v>
      </c>
      <c r="J26" s="28">
        <v>500</v>
      </c>
      <c r="K26" s="34">
        <f t="shared" si="2"/>
        <v>0</v>
      </c>
    </row>
    <row r="27" spans="1:11" ht="22.5">
      <c r="A27" s="27">
        <v>23</v>
      </c>
      <c r="B27" s="69" t="s">
        <v>58</v>
      </c>
      <c r="C27" s="36">
        <v>0</v>
      </c>
      <c r="D27" s="28">
        <v>300</v>
      </c>
      <c r="E27" s="34">
        <f t="shared" si="0"/>
        <v>0</v>
      </c>
      <c r="F27" s="31">
        <v>0</v>
      </c>
      <c r="G27" s="28">
        <v>300</v>
      </c>
      <c r="H27" s="34">
        <f t="shared" si="1"/>
        <v>0</v>
      </c>
      <c r="I27" s="31">
        <v>0</v>
      </c>
      <c r="J27" s="28">
        <v>300</v>
      </c>
      <c r="K27" s="34">
        <f t="shared" si="2"/>
        <v>0</v>
      </c>
    </row>
    <row r="28" spans="1:11" ht="22.5">
      <c r="A28" s="27">
        <v>24</v>
      </c>
      <c r="B28" s="69" t="s">
        <v>85</v>
      </c>
      <c r="C28" s="36">
        <v>0</v>
      </c>
      <c r="D28" s="28">
        <v>300</v>
      </c>
      <c r="E28" s="34">
        <f t="shared" si="0"/>
        <v>0</v>
      </c>
      <c r="F28" s="31">
        <v>0</v>
      </c>
      <c r="G28" s="28">
        <v>300</v>
      </c>
      <c r="H28" s="34">
        <f t="shared" si="1"/>
        <v>0</v>
      </c>
      <c r="I28" s="31">
        <v>0</v>
      </c>
      <c r="J28" s="28">
        <v>300</v>
      </c>
      <c r="K28" s="34">
        <f t="shared" si="2"/>
        <v>0</v>
      </c>
    </row>
    <row r="29" spans="1:11" ht="22.5">
      <c r="A29" s="27">
        <v>25</v>
      </c>
      <c r="B29" s="69" t="s">
        <v>86</v>
      </c>
      <c r="C29" s="36">
        <v>0</v>
      </c>
      <c r="D29" s="28">
        <v>250</v>
      </c>
      <c r="E29" s="34">
        <f t="shared" si="0"/>
        <v>0</v>
      </c>
      <c r="F29" s="31">
        <v>0</v>
      </c>
      <c r="G29" s="28">
        <v>250</v>
      </c>
      <c r="H29" s="34">
        <f t="shared" si="1"/>
        <v>0</v>
      </c>
      <c r="I29" s="31">
        <v>0</v>
      </c>
      <c r="J29" s="28">
        <v>250</v>
      </c>
      <c r="K29" s="34">
        <f t="shared" si="2"/>
        <v>0</v>
      </c>
    </row>
    <row r="30" spans="1:11" ht="22.5">
      <c r="A30" s="27">
        <v>26</v>
      </c>
      <c r="B30" s="69" t="s">
        <v>87</v>
      </c>
      <c r="C30" s="36">
        <v>0</v>
      </c>
      <c r="D30" s="28">
        <v>500</v>
      </c>
      <c r="E30" s="34">
        <f t="shared" si="0"/>
        <v>0</v>
      </c>
      <c r="F30" s="31">
        <v>0</v>
      </c>
      <c r="G30" s="28">
        <v>500</v>
      </c>
      <c r="H30" s="34">
        <f t="shared" si="1"/>
        <v>0</v>
      </c>
      <c r="I30" s="31">
        <v>0</v>
      </c>
      <c r="J30" s="28">
        <v>500</v>
      </c>
      <c r="K30" s="34">
        <f t="shared" si="2"/>
        <v>0</v>
      </c>
    </row>
    <row r="31" spans="1:11" ht="22.5">
      <c r="A31" s="27">
        <v>27</v>
      </c>
      <c r="B31" s="69" t="s">
        <v>88</v>
      </c>
      <c r="C31" s="36">
        <v>0</v>
      </c>
      <c r="D31" s="28">
        <v>400</v>
      </c>
      <c r="E31" s="34">
        <f t="shared" si="0"/>
        <v>0</v>
      </c>
      <c r="F31" s="31">
        <v>0</v>
      </c>
      <c r="G31" s="28">
        <v>400</v>
      </c>
      <c r="H31" s="34">
        <f t="shared" si="1"/>
        <v>0</v>
      </c>
      <c r="I31" s="31">
        <v>0</v>
      </c>
      <c r="J31" s="28">
        <v>400</v>
      </c>
      <c r="K31" s="34">
        <f t="shared" si="2"/>
        <v>0</v>
      </c>
    </row>
    <row r="32" spans="1:11" ht="22.5">
      <c r="A32" s="27">
        <v>28</v>
      </c>
      <c r="B32" s="69" t="s">
        <v>59</v>
      </c>
      <c r="C32" s="36">
        <v>0</v>
      </c>
      <c r="D32" s="28">
        <v>300</v>
      </c>
      <c r="E32" s="34">
        <f t="shared" si="0"/>
        <v>0</v>
      </c>
      <c r="F32" s="31">
        <v>0</v>
      </c>
      <c r="G32" s="28">
        <v>300</v>
      </c>
      <c r="H32" s="34">
        <f t="shared" si="1"/>
        <v>0</v>
      </c>
      <c r="I32" s="31">
        <v>0</v>
      </c>
      <c r="J32" s="28">
        <v>300</v>
      </c>
      <c r="K32" s="34">
        <f t="shared" si="2"/>
        <v>0</v>
      </c>
    </row>
    <row r="33" spans="1:11" ht="22.5">
      <c r="A33" s="27">
        <v>29</v>
      </c>
      <c r="B33" s="69" t="s">
        <v>89</v>
      </c>
      <c r="C33" s="36">
        <v>0</v>
      </c>
      <c r="D33" s="28">
        <v>300</v>
      </c>
      <c r="E33" s="34">
        <f t="shared" si="0"/>
        <v>0</v>
      </c>
      <c r="F33" s="31">
        <v>0</v>
      </c>
      <c r="G33" s="28">
        <v>300</v>
      </c>
      <c r="H33" s="34">
        <f t="shared" si="1"/>
        <v>0</v>
      </c>
      <c r="I33" s="31">
        <v>0</v>
      </c>
      <c r="J33" s="28">
        <v>300</v>
      </c>
      <c r="K33" s="34">
        <f t="shared" si="2"/>
        <v>0</v>
      </c>
    </row>
    <row r="34" spans="1:11" ht="22.5">
      <c r="A34" s="27">
        <v>30</v>
      </c>
      <c r="B34" s="69" t="s">
        <v>90</v>
      </c>
      <c r="C34" s="36">
        <v>0</v>
      </c>
      <c r="D34" s="28">
        <v>400</v>
      </c>
      <c r="E34" s="34">
        <f t="shared" si="0"/>
        <v>0</v>
      </c>
      <c r="F34" s="31">
        <v>0</v>
      </c>
      <c r="G34" s="28">
        <v>400</v>
      </c>
      <c r="H34" s="34">
        <f t="shared" si="1"/>
        <v>0</v>
      </c>
      <c r="I34" s="31">
        <v>0</v>
      </c>
      <c r="J34" s="28">
        <v>400</v>
      </c>
      <c r="K34" s="34">
        <f t="shared" si="2"/>
        <v>0</v>
      </c>
    </row>
    <row r="35" spans="1:11" ht="22.5">
      <c r="A35" s="27">
        <v>31</v>
      </c>
      <c r="B35" s="69" t="s">
        <v>91</v>
      </c>
      <c r="C35" s="36">
        <v>0</v>
      </c>
      <c r="D35" s="28">
        <v>400</v>
      </c>
      <c r="E35" s="34">
        <f t="shared" si="0"/>
        <v>0</v>
      </c>
      <c r="F35" s="31">
        <v>0</v>
      </c>
      <c r="G35" s="28">
        <v>400</v>
      </c>
      <c r="H35" s="34">
        <f t="shared" si="1"/>
        <v>0</v>
      </c>
      <c r="I35" s="31">
        <v>0</v>
      </c>
      <c r="J35" s="28">
        <v>400</v>
      </c>
      <c r="K35" s="34">
        <f t="shared" si="2"/>
        <v>0</v>
      </c>
    </row>
    <row r="36" spans="1:11" ht="22.5">
      <c r="A36" s="27">
        <v>32</v>
      </c>
      <c r="B36" s="69" t="s">
        <v>60</v>
      </c>
      <c r="C36" s="36">
        <v>0</v>
      </c>
      <c r="D36" s="28">
        <v>250</v>
      </c>
      <c r="E36" s="34">
        <f t="shared" si="0"/>
        <v>0</v>
      </c>
      <c r="F36" s="31">
        <v>0</v>
      </c>
      <c r="G36" s="28">
        <v>250</v>
      </c>
      <c r="H36" s="34">
        <f t="shared" si="1"/>
        <v>0</v>
      </c>
      <c r="I36" s="31">
        <v>0</v>
      </c>
      <c r="J36" s="28">
        <v>250</v>
      </c>
      <c r="K36" s="34">
        <f t="shared" si="2"/>
        <v>0</v>
      </c>
    </row>
    <row r="37" spans="1:11" ht="33.75">
      <c r="A37" s="27">
        <v>33</v>
      </c>
      <c r="B37" s="69" t="s">
        <v>92</v>
      </c>
      <c r="C37" s="36">
        <v>0</v>
      </c>
      <c r="D37" s="28">
        <v>300</v>
      </c>
      <c r="E37" s="34">
        <f t="shared" si="0"/>
        <v>0</v>
      </c>
      <c r="F37" s="31">
        <v>0</v>
      </c>
      <c r="G37" s="28">
        <v>300</v>
      </c>
      <c r="H37" s="34">
        <f t="shared" si="1"/>
        <v>0</v>
      </c>
      <c r="I37" s="31">
        <v>0</v>
      </c>
      <c r="J37" s="28">
        <v>300</v>
      </c>
      <c r="K37" s="34">
        <f t="shared" si="2"/>
        <v>0</v>
      </c>
    </row>
    <row r="38" spans="1:11" ht="33.75">
      <c r="A38" s="27">
        <v>34</v>
      </c>
      <c r="B38" s="69" t="s">
        <v>93</v>
      </c>
      <c r="C38" s="36">
        <v>0</v>
      </c>
      <c r="D38" s="28">
        <v>500</v>
      </c>
      <c r="E38" s="34">
        <f t="shared" si="0"/>
        <v>0</v>
      </c>
      <c r="F38" s="31">
        <v>0</v>
      </c>
      <c r="G38" s="28">
        <v>500</v>
      </c>
      <c r="H38" s="34">
        <f t="shared" si="1"/>
        <v>0</v>
      </c>
      <c r="I38" s="31">
        <v>0</v>
      </c>
      <c r="J38" s="28">
        <v>500</v>
      </c>
      <c r="K38" s="34">
        <f t="shared" si="2"/>
        <v>0</v>
      </c>
    </row>
    <row r="39" spans="1:11" ht="22.5">
      <c r="A39" s="27">
        <v>35</v>
      </c>
      <c r="B39" s="69" t="s">
        <v>57</v>
      </c>
      <c r="C39" s="36">
        <v>0</v>
      </c>
      <c r="D39" s="28">
        <v>300</v>
      </c>
      <c r="E39" s="34">
        <f t="shared" si="0"/>
        <v>0</v>
      </c>
      <c r="F39" s="31">
        <v>0</v>
      </c>
      <c r="G39" s="28">
        <v>300</v>
      </c>
      <c r="H39" s="34">
        <f t="shared" si="1"/>
        <v>0</v>
      </c>
      <c r="I39" s="31">
        <v>0</v>
      </c>
      <c r="J39" s="28">
        <v>300</v>
      </c>
      <c r="K39" s="34">
        <f t="shared" si="2"/>
        <v>0</v>
      </c>
    </row>
    <row r="40" spans="1:11" ht="22.5">
      <c r="A40" s="66">
        <v>36</v>
      </c>
      <c r="B40" s="69" t="s">
        <v>94</v>
      </c>
      <c r="C40" s="36">
        <v>0</v>
      </c>
      <c r="D40" s="67">
        <v>400</v>
      </c>
      <c r="E40" s="36">
        <v>0</v>
      </c>
      <c r="F40" s="36">
        <v>0</v>
      </c>
      <c r="G40" s="67">
        <v>400</v>
      </c>
      <c r="H40" s="68">
        <v>0</v>
      </c>
      <c r="I40" s="36">
        <v>0</v>
      </c>
      <c r="J40" s="67">
        <v>400</v>
      </c>
      <c r="K40" s="68">
        <v>0</v>
      </c>
    </row>
    <row r="41" spans="1:11" ht="34.5" thickBot="1">
      <c r="A41" s="66">
        <v>37</v>
      </c>
      <c r="B41" s="119" t="s">
        <v>95</v>
      </c>
      <c r="C41" s="36">
        <v>0</v>
      </c>
      <c r="D41" s="67">
        <v>400</v>
      </c>
      <c r="E41" s="36">
        <v>0</v>
      </c>
      <c r="F41" s="36">
        <v>0</v>
      </c>
      <c r="G41" s="67">
        <v>400</v>
      </c>
      <c r="H41" s="68">
        <v>0</v>
      </c>
      <c r="I41" s="36">
        <v>0</v>
      </c>
      <c r="J41" s="67">
        <v>400</v>
      </c>
      <c r="K41" s="68">
        <v>0</v>
      </c>
    </row>
    <row r="42" spans="1:11" ht="23.25" thickTop="1">
      <c r="A42" s="66">
        <v>38</v>
      </c>
      <c r="B42" s="69" t="s">
        <v>99</v>
      </c>
      <c r="C42" s="36">
        <v>0</v>
      </c>
      <c r="D42" s="67">
        <v>400</v>
      </c>
      <c r="E42" s="36">
        <v>0</v>
      </c>
      <c r="F42" s="36">
        <v>0</v>
      </c>
      <c r="G42" s="67">
        <v>400</v>
      </c>
      <c r="H42" s="68">
        <v>0</v>
      </c>
      <c r="I42" s="36">
        <v>0</v>
      </c>
      <c r="J42" s="67">
        <v>400</v>
      </c>
      <c r="K42" s="68">
        <v>0</v>
      </c>
    </row>
    <row r="43" spans="1:11" ht="33.75">
      <c r="A43" s="27">
        <v>39</v>
      </c>
      <c r="B43" s="69" t="s">
        <v>96</v>
      </c>
      <c r="C43" s="36">
        <v>0</v>
      </c>
      <c r="D43" s="28">
        <v>500</v>
      </c>
      <c r="E43" s="36">
        <v>0</v>
      </c>
      <c r="F43" s="36">
        <v>0</v>
      </c>
      <c r="G43" s="28">
        <v>500</v>
      </c>
      <c r="H43" s="68">
        <v>0</v>
      </c>
      <c r="I43" s="36">
        <v>0</v>
      </c>
      <c r="J43" s="28">
        <v>500</v>
      </c>
      <c r="K43" s="68">
        <v>0</v>
      </c>
    </row>
    <row r="44" spans="1:11" ht="23.25" thickBot="1">
      <c r="A44" s="44">
        <v>40</v>
      </c>
      <c r="B44" s="69" t="s">
        <v>97</v>
      </c>
      <c r="C44" s="37">
        <v>0</v>
      </c>
      <c r="D44" s="38">
        <v>500</v>
      </c>
      <c r="E44" s="39">
        <f t="shared" si="0"/>
        <v>0</v>
      </c>
      <c r="F44" s="40">
        <v>0</v>
      </c>
      <c r="G44" s="38">
        <v>500</v>
      </c>
      <c r="H44" s="39">
        <f t="shared" si="1"/>
        <v>0</v>
      </c>
      <c r="I44" s="40">
        <v>0</v>
      </c>
      <c r="J44" s="38">
        <v>500</v>
      </c>
      <c r="K44" s="39">
        <f>+J44*I44</f>
        <v>0</v>
      </c>
    </row>
    <row r="45" spans="1:11" ht="13.5" thickTop="1">
      <c r="A45" s="29"/>
      <c r="B45" s="41" t="s">
        <v>2</v>
      </c>
      <c r="C45" s="42"/>
      <c r="D45" s="43">
        <f>SUM(D5:D44)</f>
        <v>14550</v>
      </c>
      <c r="E45" s="42">
        <f>SUM(E5:E44)</f>
        <v>0</v>
      </c>
      <c r="F45" s="42"/>
      <c r="G45" s="43">
        <f>SUM(G5:G44)</f>
        <v>14550</v>
      </c>
      <c r="H45" s="42">
        <f>SUM(H5:H44)</f>
        <v>0</v>
      </c>
      <c r="I45" s="42"/>
      <c r="J45" s="43">
        <f>SUM(J5:J44)</f>
        <v>14550</v>
      </c>
      <c r="K45" s="42">
        <f>SUM(K5:K44)</f>
        <v>0</v>
      </c>
    </row>
    <row r="46" spans="1:11" ht="12.75">
      <c r="A46" s="29"/>
      <c r="B46" s="41"/>
      <c r="C46" s="42"/>
      <c r="D46" s="43"/>
      <c r="E46" s="42"/>
      <c r="F46" s="42"/>
      <c r="G46" s="43"/>
      <c r="H46" s="42"/>
      <c r="I46" s="42"/>
      <c r="J46" s="43"/>
      <c r="K46" s="42"/>
    </row>
    <row r="47" spans="1:11" ht="12.75">
      <c r="A47" s="29"/>
      <c r="C47" s="42"/>
      <c r="D47" s="43"/>
      <c r="E47" s="42"/>
      <c r="F47" s="42"/>
      <c r="G47" s="43"/>
      <c r="H47" s="42"/>
      <c r="I47" s="42"/>
      <c r="J47" s="43"/>
      <c r="K47" s="42"/>
    </row>
    <row r="48" spans="1:11" ht="12.75">
      <c r="A48" s="29"/>
      <c r="B48" s="41"/>
      <c r="C48" s="42"/>
      <c r="E48" s="55" t="s">
        <v>188</v>
      </c>
      <c r="H48" s="50" t="s">
        <v>189</v>
      </c>
      <c r="K48" s="50" t="s">
        <v>193</v>
      </c>
    </row>
    <row r="49" spans="1:11" ht="12.75">
      <c r="A49" s="52" t="s">
        <v>64</v>
      </c>
      <c r="B49" s="52"/>
      <c r="C49" s="52"/>
      <c r="E49" s="53">
        <f>D45</f>
        <v>14550</v>
      </c>
      <c r="F49" s="45"/>
      <c r="G49" s="54"/>
      <c r="H49" s="72">
        <f>SUM(G5:G44)</f>
        <v>14550</v>
      </c>
      <c r="I49" s="45"/>
      <c r="J49" s="54"/>
      <c r="K49" s="72">
        <f>SUM(J5:J44)</f>
        <v>14550</v>
      </c>
    </row>
    <row r="50" spans="1:11" ht="12.75">
      <c r="A50" s="52" t="s">
        <v>61</v>
      </c>
      <c r="B50" s="52"/>
      <c r="C50" s="52"/>
      <c r="E50" s="50">
        <f>AVERAGE(C5:C44)</f>
        <v>0</v>
      </c>
      <c r="G50" s="49"/>
      <c r="H50" s="50">
        <f>AVERAGE(F5:F44)</f>
        <v>0</v>
      </c>
      <c r="J50" s="49"/>
      <c r="K50" s="50">
        <f>AVERAGE(I5:I44)</f>
        <v>0</v>
      </c>
    </row>
    <row r="51" spans="1:11" ht="12.75">
      <c r="A51" s="52" t="s">
        <v>63</v>
      </c>
      <c r="B51" s="52"/>
      <c r="C51" s="52"/>
      <c r="E51" s="51">
        <f>SUM(E5:E44)</f>
        <v>0</v>
      </c>
      <c r="G51" s="49"/>
      <c r="H51" s="51">
        <f>SUM(H5:H44)</f>
        <v>0</v>
      </c>
      <c r="J51" s="49"/>
      <c r="K51" s="51">
        <f>SUM(K5:K44)</f>
        <v>0</v>
      </c>
    </row>
    <row r="52" spans="1:8" ht="12.75">
      <c r="A52" s="29"/>
      <c r="B52" s="46"/>
      <c r="C52" s="47"/>
      <c r="D52" s="47"/>
      <c r="E52" s="48"/>
      <c r="F52" s="47"/>
      <c r="G52" s="47"/>
      <c r="H52" s="48"/>
    </row>
  </sheetData>
  <sheetProtection/>
  <mergeCells count="4">
    <mergeCell ref="A1:E1"/>
    <mergeCell ref="C3:E3"/>
    <mergeCell ref="F3:H3"/>
    <mergeCell ref="I3:K3"/>
  </mergeCells>
  <printOptions/>
  <pageMargins left="0.25" right="0.25" top="1" bottom="1" header="0.5" footer="0.5"/>
  <pageSetup horizontalDpi="300" verticalDpi="300" orientation="landscape" r:id="rId1"/>
  <headerFooter alignWithMargins="0">
    <oddFooter>&amp;LCATS II TORFP #OTHS/OTHS-11-007-S PO#N00B1400048&amp;R&amp;Pof&amp;N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CATS II TORFP N00B1400048 ECMS Pricing Sheet</dc:title>
  <dc:subject>CATS II TORFP N00B1400048 ECMS Pricing Sheet</dc:subject>
  <dc:creator>Darla Albornoz</dc:creator>
  <cp:keywords>N00B1400048 Pricing Sheet</cp:keywords>
  <dc:description/>
  <cp:lastModifiedBy>Darlene Young</cp:lastModifiedBy>
  <cp:lastPrinted>2010-10-28T17:43:40Z</cp:lastPrinted>
  <dcterms:created xsi:type="dcterms:W3CDTF">2010-08-04T16:07:55Z</dcterms:created>
  <dcterms:modified xsi:type="dcterms:W3CDTF">2010-11-04T20:02:07Z</dcterms:modified>
  <cp:category>N00B1400048 Pricing 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">
    <vt:lpwstr>N00B1400048 Pricing Sheet</vt:lpwstr>
  </property>
  <property fmtid="{D5CDD505-2E9C-101B-9397-08002B2CF9AE}" pid="4" name="ContentType">
    <vt:lpwstr>0x01010027216224AA5A9A4884944027538047B2008F769FC1750C0341B90EE10C26523992</vt:lpwstr>
  </property>
  <property fmtid="{D5CDD505-2E9C-101B-9397-08002B2CF9AE}" pid="5" name="ContentTy">
    <vt:lpwstr>DoIT Documents</vt:lpwstr>
  </property>
  <property fmtid="{D5CDD505-2E9C-101B-9397-08002B2CF9AE}" pid="6" name="display_urn:schemas-microsoft-com:office:office#Edit">
    <vt:lpwstr>Hong Xia</vt:lpwstr>
  </property>
  <property fmtid="{D5CDD505-2E9C-101B-9397-08002B2CF9AE}" pid="7" name="display_urn:schemas-microsoft-com:office:office#Auth">
    <vt:lpwstr>Hong Xia</vt:lpwstr>
  </property>
</Properties>
</file>