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470" windowWidth="19320" windowHeight="9270" activeTab="1"/>
  </bookViews>
  <sheets>
    <sheet name="Instructions" sheetId="1" r:id="rId1"/>
    <sheet name="Summary" sheetId="2" r:id="rId2"/>
    <sheet name="New Construction" sheetId="3" r:id="rId3"/>
    <sheet name="Post Warranty Support" sheetId="4" r:id="rId4"/>
    <sheet name="T&amp;A Rates" sheetId="5" r:id="rId5"/>
    <sheet name="Sheet1" sheetId="6" r:id="rId6"/>
    <sheet name="Sheet2" sheetId="7" r:id="rId7"/>
  </sheets>
  <definedNames/>
  <calcPr fullCalcOnLoad="1"/>
</workbook>
</file>

<file path=xl/sharedStrings.xml><?xml version="1.0" encoding="utf-8"?>
<sst xmlns="http://schemas.openxmlformats.org/spreadsheetml/2006/main" count="151" uniqueCount="131">
  <si>
    <t>Item #</t>
  </si>
  <si>
    <t>Reference</t>
  </si>
  <si>
    <t>Description</t>
  </si>
  <si>
    <t>Fixed Price</t>
  </si>
  <si>
    <t>1.a</t>
  </si>
  <si>
    <t>1.b</t>
  </si>
  <si>
    <t>SUB-TOTAL:</t>
  </si>
  <si>
    <t>Item 1  MDTA New Site Construction</t>
  </si>
  <si>
    <t>Item 2 SHA New Site Construction</t>
  </si>
  <si>
    <t>1.c</t>
  </si>
  <si>
    <t>1.d</t>
  </si>
  <si>
    <t>1.e</t>
  </si>
  <si>
    <t>1.f</t>
  </si>
  <si>
    <t>MDTA Site #1  (Dual Lane)  I95 North Bound at Millard Tydings Memorial Bridge</t>
  </si>
  <si>
    <t>MDTA Site #6  (Dual Lane)  I 895 North Bound at the Baltimore Harbor Tunnel</t>
  </si>
  <si>
    <t>MDTA Site #5  (Dual Lane)  I 95 South Bound at the Fort McHenry Tunnel</t>
  </si>
  <si>
    <t>MDTA Site #2  (Dual Lane)  I95 South Bound at Millard E Tydings Memorial Bridge</t>
  </si>
  <si>
    <t>MDTA Site #3  (Dual Lane)  US 40 East Bound at the Thomas J. Hatem Memorial Bridge</t>
  </si>
  <si>
    <t>MDTA Site #4  (Dual Lane)  US 40 West Bound at the Thomas J Hatem Memorial Bridge</t>
  </si>
  <si>
    <t>MDTA Site #7  (Dual Lane)  I 895 South Bound at the Baltimore Harbor Tunnel</t>
  </si>
  <si>
    <t>MDTA Site #8  (Dual Lane)  I 695 East Bound at the Francis Scott Key bridge</t>
  </si>
  <si>
    <t>MDTA Site #9  (Dual Lane)  I 695 West Bound at the Francis Scott Key Bridge</t>
  </si>
  <si>
    <t>Sub-TOTAL New Construction:</t>
  </si>
  <si>
    <t>Sites</t>
  </si>
  <si>
    <t>Months</t>
  </si>
  <si>
    <t>Price</t>
  </si>
  <si>
    <t>Sub-Total:</t>
  </si>
  <si>
    <t>Units</t>
  </si>
  <si>
    <t>Sensor set and loop detector replacement cost</t>
  </si>
  <si>
    <t>Item</t>
  </si>
  <si>
    <t>Sub-Total</t>
  </si>
  <si>
    <t>MDTA New Site Construction</t>
  </si>
  <si>
    <t>SHA New Site Construction</t>
  </si>
  <si>
    <t>Standard/Optional</t>
  </si>
  <si>
    <t>Standard</t>
  </si>
  <si>
    <t>Total Evaluated Price:</t>
  </si>
  <si>
    <t>Optional Item 6 Site Sensor Replacement</t>
  </si>
  <si>
    <t>Company Name:</t>
  </si>
  <si>
    <t>Authorized Signature:</t>
  </si>
  <si>
    <t>Point of Contact</t>
  </si>
  <si>
    <t>Address:</t>
  </si>
  <si>
    <t>Printed Name:</t>
  </si>
  <si>
    <t>Office Phone Number:</t>
  </si>
  <si>
    <t>Title:</t>
  </si>
  <si>
    <t>FAX Number</t>
  </si>
  <si>
    <t>E-Mail Address</t>
  </si>
  <si>
    <t>Date:</t>
  </si>
  <si>
    <t>The fully loaded hourly labor rate is the actual rate the State will pay for services and must be recorded in dollars and cents. The fully loaded hourly labor rate cannot exceed the Master Contract Rate, but may be lower.</t>
  </si>
  <si>
    <t>Labor Category</t>
  </si>
  <si>
    <t xml:space="preserve">Year 1 </t>
  </si>
  <si>
    <t>Year 2</t>
  </si>
  <si>
    <t xml:space="preserve">Year 3 </t>
  </si>
  <si>
    <t>Year 4</t>
  </si>
  <si>
    <t>Year 5 (Optional)</t>
  </si>
  <si>
    <t>Computer Specialist</t>
  </si>
  <si>
    <t>Computer Specialist, Senior</t>
  </si>
  <si>
    <t>Electrician Journyman</t>
  </si>
  <si>
    <t>Electrician, Licensed Master</t>
  </si>
  <si>
    <t>Engineer, Facility Operations</t>
  </si>
  <si>
    <t>Engineer, Interdiciplinary</t>
  </si>
  <si>
    <t>Engineer, interdiciplinary, Senior</t>
  </si>
  <si>
    <t>Program Manager</t>
  </si>
  <si>
    <t>Project Control Specialist</t>
  </si>
  <si>
    <t>Project Manager</t>
  </si>
  <si>
    <t>Technical Writer/ Editor</t>
  </si>
  <si>
    <t>Time and Material Rates</t>
  </si>
  <si>
    <t>Time and Material rates are NOT evaluated as a part of the price proposal.</t>
  </si>
  <si>
    <t>Time and Material rates must be equal to or less than Master Contract rates.</t>
  </si>
  <si>
    <t>&lt;additional Labor Categories&gt;</t>
  </si>
  <si>
    <t>Offeror must provide fully loaded rates for ALL listed Labor Categories and years.</t>
  </si>
  <si>
    <t>Offeror may add additional Labor Categories if desired.</t>
  </si>
  <si>
    <t>SUBMIT ALL PAGES AS A .PDF FILE WITH THE FINANCIAL RESPONSE</t>
  </si>
  <si>
    <t>Desciption</t>
  </si>
  <si>
    <t>Total Evaluated Price</t>
  </si>
  <si>
    <t>MDTA Post Warranty Maintenance</t>
  </si>
  <si>
    <t>SHA  Post Warranty Maintenance</t>
  </si>
  <si>
    <t>Existing Sites  Maintenance and Support</t>
  </si>
  <si>
    <t>Item 3 - 5  Post Warranty Maintenance</t>
  </si>
  <si>
    <t>Optional Item 9 (This item is NOT a part of the price evaluation)</t>
  </si>
  <si>
    <t>Existing Site #1 – Site#7 Maintenance Support</t>
  </si>
  <si>
    <t>MDTA Site #1 – Site #10 Post Warranty Maintenance Support</t>
  </si>
  <si>
    <t>SHA Site #1 – Site #3 Post Warranty Maintenance Support</t>
  </si>
  <si>
    <t>each</t>
  </si>
  <si>
    <t>Maintenance Support Sub-Total:</t>
  </si>
  <si>
    <t>Subject Matter Expert</t>
  </si>
  <si>
    <t>Subject Matter Expert Senior</t>
  </si>
  <si>
    <t>Option Year 4 Price</t>
  </si>
  <si>
    <t>Optional Year 5 Price</t>
  </si>
  <si>
    <t>Each site, per month</t>
  </si>
  <si>
    <t>Year 4 Price</t>
  </si>
  <si>
    <t>Year 5 Price</t>
  </si>
  <si>
    <t>Monthly Fixed Price per site for Maintenance for Optional Years 4 and 5:</t>
  </si>
  <si>
    <t>Monthly fixed price per-site fixed price  for maintenance and technical support for optional years 4 and 5, not including materials for any site</t>
  </si>
  <si>
    <t>Price Proposal Instructions</t>
  </si>
  <si>
    <t>do not reflect actual values that will be invoiced by the TO Contractor.</t>
  </si>
  <si>
    <t>Submit both an Excel file and a signed PDF file with your Financial Proposal.</t>
  </si>
  <si>
    <t>Price Sheet</t>
  </si>
  <si>
    <t xml:space="preserve">Labor Rates </t>
  </si>
  <si>
    <t>The fully loaded hourly labor rate is the actual rate the State will pay for services and must be recorded in dollars and cents. The fully loaded hourly labor rate cannot exceed the Master Contract Rate, but may be lower</t>
  </si>
  <si>
    <t>Offerors may add additional labor categories, but they will not affect the pricing.</t>
  </si>
  <si>
    <t xml:space="preserve">Each item on the price sheet provides prices for a different area of work.  </t>
  </si>
  <si>
    <t>Labor Rates are not used for pricing purposes, but are needed for T&amp;M Work Orders which may be issed.</t>
  </si>
  <si>
    <t>Section 2.5.3.7.10 Warranty</t>
  </si>
  <si>
    <t>Section 2.5.3.7.11 Warranty</t>
  </si>
  <si>
    <t>Section 2.5.3.7.12, Warranty</t>
  </si>
  <si>
    <t>Quantities and hours provided in this Excel Workbook are for evaluation purposes only, and the quantities of items</t>
  </si>
  <si>
    <t>The Worksheets are locked.  Please fill in ALL cells that are white in color.</t>
  </si>
  <si>
    <t xml:space="preserve">MDTA Site #10  (Single Lane)  Broenig Highway South Bound </t>
  </si>
  <si>
    <t>SHA Site #2  (Dual Lane)  I-81 North Bound 50 ft North of Veteran's Memorial Highway plaque/structure</t>
  </si>
  <si>
    <t>SHA Site #3  (Single Lane)  US 13 North Bound north of existing new SHA ATR #37</t>
  </si>
  <si>
    <t>SHA Site #1  (Dual Lane)  I-81 South Bound South of MD 58</t>
  </si>
  <si>
    <r>
      <t>Section 2.5 and Appendix 3 item 7</t>
    </r>
  </si>
  <si>
    <r>
      <t>Section 2.5 and Appendix 3 item 8</t>
    </r>
  </si>
  <si>
    <r>
      <t>Section 2.5 and Appendix 3 item 9</t>
    </r>
  </si>
  <si>
    <r>
      <t>Section 2.5 and Appendix 3 item 10</t>
    </r>
  </si>
  <si>
    <r>
      <t>Section 2.5 and Appendix 4 item 1</t>
    </r>
  </si>
  <si>
    <r>
      <t>Section 2.5 and Appendix 4 item 2</t>
    </r>
  </si>
  <si>
    <r>
      <t>Section 2.5 and Appendix 4 item 3</t>
    </r>
  </si>
  <si>
    <t>Section 2.5 and Appendix 3 item 1</t>
  </si>
  <si>
    <t>Section 2.5 and Appendix 3 item 2</t>
  </si>
  <si>
    <r>
      <t>Section 2.5 and Appendix 3 item 3</t>
    </r>
  </si>
  <si>
    <r>
      <t>Section 2.5 and Appendix 3 item 4</t>
    </r>
  </si>
  <si>
    <r>
      <t>Section 2.5 and Appendix 3 item 5</t>
    </r>
  </si>
  <si>
    <r>
      <t>Section 2.5 and Appendix 3 item 6</t>
    </r>
  </si>
  <si>
    <t xml:space="preserve"> </t>
  </si>
  <si>
    <t>2.a</t>
  </si>
  <si>
    <t>2.b</t>
  </si>
  <si>
    <t>2.c</t>
  </si>
  <si>
    <t>the Worksheets are locked.  Please fill in ALL cells that are white in color.</t>
  </si>
  <si>
    <t>EACH</t>
  </si>
  <si>
    <t>Site Senson Replacement OPTIONAL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</si>
</sst>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6">
    <font>
      <sz val="11"/>
      <color theme="1"/>
      <name val="Calibri"/>
      <family val="2"/>
    </font>
    <font>
      <sz val="11"/>
      <color indexed="8"/>
      <name val="Calibri"/>
      <family val="2"/>
    </font>
    <font>
      <b/>
      <sz val="11"/>
      <color indexed="8"/>
      <name val="Calibri"/>
      <family val="2"/>
    </font>
    <font>
      <sz val="11"/>
      <color indexed="8"/>
      <name val="Times New Roman"/>
      <family val="1"/>
    </font>
    <font>
      <b/>
      <sz val="14"/>
      <color indexed="8"/>
      <name val="Calibri"/>
      <family val="2"/>
    </font>
    <font>
      <b/>
      <sz val="10"/>
      <name val="Arial"/>
      <family val="2"/>
    </font>
    <font>
      <sz val="10"/>
      <name val="Arial"/>
      <family val="2"/>
    </font>
    <font>
      <sz val="8"/>
      <name val="Arial"/>
      <family val="2"/>
    </font>
    <font>
      <sz val="12"/>
      <name val="Times New Roman"/>
      <family val="1"/>
    </font>
    <font>
      <sz val="10"/>
      <color indexed="8"/>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Calibri"/>
      <family val="2"/>
    </font>
    <font>
      <sz val="12"/>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ck"/>
      <top style="thick"/>
      <bottom style="thin"/>
    </border>
    <border>
      <left style="thick"/>
      <right style="thin"/>
      <top style="thick"/>
      <bottom style="thin"/>
    </border>
    <border>
      <left style="thin"/>
      <right style="thin"/>
      <top style="thick"/>
      <bottom style="thin"/>
    </border>
    <border>
      <left style="thick"/>
      <right/>
      <top style="thin"/>
      <bottom style="thin"/>
    </border>
    <border>
      <left/>
      <right/>
      <top style="thin"/>
      <bottom style="thin"/>
    </border>
    <border>
      <left/>
      <right style="thin"/>
      <top style="thin"/>
      <bottom style="thin"/>
    </border>
    <border>
      <left style="thick"/>
      <right/>
      <top style="thin"/>
      <bottom style="thick"/>
    </border>
    <border>
      <left/>
      <right/>
      <top style="thin"/>
      <bottom style="thick"/>
    </border>
    <border>
      <left/>
      <right style="thin"/>
      <top style="thin"/>
      <bottom style="thick"/>
    </border>
    <border>
      <left style="thick"/>
      <right style="thin"/>
      <top/>
      <bottom style="thin"/>
    </border>
    <border>
      <left style="thin"/>
      <right style="thin"/>
      <top/>
      <bottom style="thin"/>
    </border>
    <border>
      <left style="thin"/>
      <right style="thick"/>
      <top/>
      <bottom style="thin"/>
    </border>
    <border>
      <left/>
      <right style="thick"/>
      <top/>
      <bottom/>
    </border>
    <border>
      <left/>
      <right style="thick"/>
      <top/>
      <bottom style="thick"/>
    </border>
    <border>
      <left style="medium"/>
      <right/>
      <top/>
      <bottom/>
    </border>
    <border>
      <left/>
      <right style="medium"/>
      <top/>
      <bottom/>
    </border>
    <border>
      <left style="thick"/>
      <right style="thin"/>
      <top/>
      <bottom style="thick"/>
    </border>
    <border>
      <left style="thin"/>
      <right style="thin"/>
      <top/>
      <bottom style="thick"/>
    </border>
    <border>
      <left style="medium"/>
      <right/>
      <top style="medium"/>
      <bottom/>
    </border>
    <border>
      <left style="thin"/>
      <right/>
      <top style="medium"/>
      <bottom style="thin"/>
    </border>
    <border>
      <left style="thin"/>
      <right/>
      <top style="medium"/>
      <bottom/>
    </border>
    <border>
      <left style="thin"/>
      <right/>
      <top style="thin"/>
      <bottom style="thin"/>
    </border>
    <border>
      <left style="medium"/>
      <right/>
      <top/>
      <bottom style="medium"/>
    </border>
    <border>
      <left style="thin"/>
      <right/>
      <top style="thin"/>
      <bottom style="medium"/>
    </border>
    <border>
      <left/>
      <right/>
      <top/>
      <bottom style="medium"/>
    </border>
    <border>
      <left style="thick"/>
      <right style="thin"/>
      <top style="thick"/>
      <bottom style="thick"/>
    </border>
    <border>
      <left style="thin"/>
      <right style="thin"/>
      <top style="thick"/>
      <bottom style="thick"/>
    </border>
    <border>
      <left style="thin"/>
      <right style="thin"/>
      <top/>
      <bottom/>
    </border>
    <border>
      <left/>
      <right style="medium"/>
      <top/>
      <bottom style="medium"/>
    </border>
    <border>
      <left/>
      <right/>
      <top style="medium"/>
      <bottom/>
    </border>
    <border>
      <left/>
      <right style="medium"/>
      <top style="medium"/>
      <bottom/>
    </border>
    <border>
      <left style="thick"/>
      <right/>
      <top style="thick"/>
      <bottom style="thin"/>
    </border>
    <border>
      <left/>
      <right style="thin"/>
      <top style="thick"/>
      <bottom style="thin"/>
    </border>
    <border>
      <left style="thin"/>
      <right/>
      <top/>
      <bottom style="thin"/>
    </border>
    <border>
      <left/>
      <right/>
      <top/>
      <bottom style="thin"/>
    </border>
    <border>
      <left style="thin"/>
      <right/>
      <top style="thin"/>
      <bottom/>
    </border>
    <border>
      <left/>
      <right/>
      <top style="thin"/>
      <bottom/>
    </border>
    <border>
      <left style="thin"/>
      <right/>
      <top/>
      <bottom style="medium"/>
    </border>
    <border>
      <left style="thick"/>
      <right/>
      <top/>
      <bottom/>
    </border>
    <border>
      <left style="thick"/>
      <right/>
      <top style="thick"/>
      <bottom/>
    </border>
    <border>
      <left/>
      <right/>
      <top style="thick"/>
      <bottom/>
    </border>
    <border>
      <left/>
      <right style="thick"/>
      <top style="thick"/>
      <bottom/>
    </border>
    <border>
      <left/>
      <right/>
      <top style="thick"/>
      <bottom style="thin"/>
    </border>
    <border>
      <left/>
      <right style="thick"/>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5">
    <xf numFmtId="0" fontId="0" fillId="0" borderId="0" xfId="0" applyFont="1" applyAlignment="1">
      <alignment/>
    </xf>
    <xf numFmtId="0" fontId="0" fillId="0" borderId="0" xfId="0" applyAlignment="1">
      <alignment/>
    </xf>
    <xf numFmtId="0" fontId="0" fillId="0" borderId="0" xfId="0" applyAlignment="1">
      <alignment wrapText="1"/>
    </xf>
    <xf numFmtId="44" fontId="0" fillId="0" borderId="0" xfId="0" applyNumberFormat="1" applyAlignment="1">
      <alignment/>
    </xf>
    <xf numFmtId="0" fontId="0" fillId="33" borderId="10" xfId="0" applyFill="1" applyBorder="1" applyAlignment="1">
      <alignment/>
    </xf>
    <xf numFmtId="0" fontId="0" fillId="33" borderId="11" xfId="0" applyFill="1" applyBorder="1" applyAlignment="1">
      <alignment/>
    </xf>
    <xf numFmtId="44" fontId="0" fillId="33" borderId="12" xfId="0" applyNumberFormat="1" applyFill="1" applyBorder="1" applyAlignment="1">
      <alignment/>
    </xf>
    <xf numFmtId="0" fontId="0" fillId="33" borderId="13" xfId="0" applyFill="1" applyBorder="1" applyAlignment="1">
      <alignment/>
    </xf>
    <xf numFmtId="0" fontId="0" fillId="33" borderId="14" xfId="0" applyFill="1" applyBorder="1" applyAlignment="1">
      <alignment/>
    </xf>
    <xf numFmtId="44" fontId="40" fillId="33" borderId="15" xfId="0" applyNumberFormat="1" applyFont="1" applyFill="1" applyBorder="1" applyAlignment="1">
      <alignment/>
    </xf>
    <xf numFmtId="44" fontId="0" fillId="0" borderId="16" xfId="0" applyNumberFormat="1" applyBorder="1" applyAlignment="1">
      <alignment/>
    </xf>
    <xf numFmtId="0" fontId="0" fillId="33" borderId="17" xfId="0" applyFill="1" applyBorder="1" applyAlignment="1">
      <alignment/>
    </xf>
    <xf numFmtId="0" fontId="0" fillId="33" borderId="18" xfId="0" applyFill="1" applyBorder="1" applyAlignment="1">
      <alignment wrapText="1"/>
    </xf>
    <xf numFmtId="0" fontId="0" fillId="33" borderId="11" xfId="0" applyFill="1" applyBorder="1" applyAlignment="1">
      <alignment wrapText="1"/>
    </xf>
    <xf numFmtId="0" fontId="40" fillId="33" borderId="14" xfId="0" applyFont="1" applyFill="1" applyBorder="1" applyAlignment="1">
      <alignment horizontal="right" wrapText="1"/>
    </xf>
    <xf numFmtId="44" fontId="40" fillId="33" borderId="15" xfId="0" applyNumberFormat="1" applyFont="1" applyFill="1" applyBorder="1" applyAlignment="1">
      <alignment/>
    </xf>
    <xf numFmtId="0" fontId="40" fillId="33" borderId="11" xfId="0" applyFont="1" applyFill="1" applyBorder="1" applyAlignment="1">
      <alignment horizontal="right" wrapText="1"/>
    </xf>
    <xf numFmtId="44" fontId="0" fillId="0" borderId="11" xfId="0" applyNumberFormat="1" applyBorder="1" applyAlignment="1">
      <alignment/>
    </xf>
    <xf numFmtId="0" fontId="0" fillId="33" borderId="18" xfId="0" applyFill="1" applyBorder="1" applyAlignment="1">
      <alignment/>
    </xf>
    <xf numFmtId="44" fontId="0" fillId="33" borderId="18" xfId="0" applyNumberFormat="1" applyFill="1" applyBorder="1" applyAlignment="1">
      <alignment/>
    </xf>
    <xf numFmtId="44" fontId="0" fillId="33" borderId="16" xfId="0" applyNumberFormat="1" applyFill="1" applyBorder="1" applyAlignment="1">
      <alignment/>
    </xf>
    <xf numFmtId="44" fontId="40" fillId="33" borderId="11" xfId="0" applyNumberFormat="1" applyFont="1" applyFill="1" applyBorder="1" applyAlignment="1">
      <alignment horizontal="center"/>
    </xf>
    <xf numFmtId="0" fontId="0" fillId="33" borderId="11" xfId="0" applyFill="1" applyBorder="1" applyAlignment="1">
      <alignment/>
    </xf>
    <xf numFmtId="44" fontId="0" fillId="33" borderId="11" xfId="0" applyNumberFormat="1" applyFill="1" applyBorder="1" applyAlignment="1">
      <alignment/>
    </xf>
    <xf numFmtId="0" fontId="0" fillId="33" borderId="19" xfId="0" applyFill="1" applyBorder="1" applyAlignment="1">
      <alignment/>
    </xf>
    <xf numFmtId="0" fontId="0" fillId="33" borderId="20" xfId="0" applyFill="1" applyBorder="1" applyAlignment="1">
      <alignment wrapText="1"/>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42" fillId="33" borderId="23" xfId="0" applyFont="1" applyFill="1" applyBorder="1" applyAlignment="1">
      <alignment wrapText="1"/>
    </xf>
    <xf numFmtId="0" fontId="0" fillId="33" borderId="23" xfId="0" applyFill="1" applyBorder="1" applyAlignment="1">
      <alignment wrapText="1"/>
    </xf>
    <xf numFmtId="0" fontId="0" fillId="33" borderId="23" xfId="0" applyFill="1" applyBorder="1" applyAlignment="1">
      <alignment/>
    </xf>
    <xf numFmtId="44" fontId="40" fillId="33" borderId="23" xfId="0" applyNumberFormat="1" applyFont="1" applyFill="1" applyBorder="1" applyAlignment="1">
      <alignment/>
    </xf>
    <xf numFmtId="44" fontId="0" fillId="33" borderId="24" xfId="0" applyNumberFormat="1" applyFill="1" applyBorder="1" applyAlignment="1">
      <alignment horizontal="right"/>
    </xf>
    <xf numFmtId="44" fontId="0" fillId="33" borderId="15" xfId="0" applyNumberFormat="1" applyFill="1" applyBorder="1" applyAlignment="1">
      <alignment/>
    </xf>
    <xf numFmtId="44" fontId="0" fillId="33" borderId="11" xfId="0" applyNumberFormat="1" applyFill="1" applyBorder="1" applyAlignment="1">
      <alignment horizontal="right"/>
    </xf>
    <xf numFmtId="0" fontId="40" fillId="33" borderId="13" xfId="0" applyFont="1" applyFill="1" applyBorder="1" applyAlignment="1">
      <alignment horizontal="center"/>
    </xf>
    <xf numFmtId="0" fontId="40" fillId="33" borderId="14" xfId="0" applyFont="1" applyFill="1" applyBorder="1" applyAlignment="1">
      <alignment horizontal="center"/>
    </xf>
    <xf numFmtId="0" fontId="40" fillId="33" borderId="14" xfId="0" applyFont="1" applyFill="1" applyBorder="1" applyAlignment="1">
      <alignment horizontal="center" wrapText="1"/>
    </xf>
    <xf numFmtId="44" fontId="40" fillId="33" borderId="15" xfId="0" applyNumberFormat="1" applyFont="1" applyFill="1" applyBorder="1" applyAlignment="1">
      <alignment horizontal="center"/>
    </xf>
    <xf numFmtId="44" fontId="40" fillId="33" borderId="12" xfId="0" applyNumberFormat="1" applyFont="1" applyFill="1" applyBorder="1" applyAlignment="1">
      <alignment/>
    </xf>
    <xf numFmtId="164" fontId="0" fillId="0" borderId="11" xfId="0" applyNumberFormat="1" applyBorder="1" applyAlignment="1">
      <alignment/>
    </xf>
    <xf numFmtId="164" fontId="0" fillId="0" borderId="12" xfId="0" applyNumberFormat="1" applyBorder="1" applyAlignment="1">
      <alignment/>
    </xf>
    <xf numFmtId="164" fontId="0" fillId="0" borderId="14" xfId="0" applyNumberFormat="1" applyBorder="1" applyAlignment="1">
      <alignment/>
    </xf>
    <xf numFmtId="164" fontId="0" fillId="0" borderId="15" xfId="0" applyNumberFormat="1" applyBorder="1" applyAlignment="1">
      <alignment/>
    </xf>
    <xf numFmtId="0" fontId="0" fillId="34" borderId="0" xfId="0" applyFill="1" applyBorder="1" applyAlignment="1">
      <alignment/>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44" fontId="0" fillId="33" borderId="28" xfId="0" applyNumberFormat="1" applyFill="1" applyBorder="1" applyAlignment="1">
      <alignment/>
    </xf>
    <xf numFmtId="44" fontId="0" fillId="33" borderId="29" xfId="0" applyNumberFormat="1" applyFill="1" applyBorder="1" applyAlignment="1">
      <alignment/>
    </xf>
    <xf numFmtId="0" fontId="0" fillId="0" borderId="10" xfId="0" applyFill="1" applyBorder="1" applyAlignment="1">
      <alignment/>
    </xf>
    <xf numFmtId="0" fontId="0" fillId="0" borderId="13" xfId="0" applyFill="1" applyBorder="1" applyAlignment="1">
      <alignment/>
    </xf>
    <xf numFmtId="44" fontId="0" fillId="0" borderId="16" xfId="0" applyNumberFormat="1" applyBorder="1" applyAlignment="1" applyProtection="1">
      <alignment/>
      <protection/>
    </xf>
    <xf numFmtId="44" fontId="0" fillId="0" borderId="11" xfId="0" applyNumberFormat="1" applyBorder="1" applyAlignment="1" applyProtection="1">
      <alignment/>
      <protection/>
    </xf>
    <xf numFmtId="44" fontId="40" fillId="33" borderId="0" xfId="0" applyNumberFormat="1" applyFont="1" applyFill="1" applyBorder="1" applyAlignment="1">
      <alignment horizontal="center" wrapText="1"/>
    </xf>
    <xf numFmtId="44" fontId="0" fillId="0" borderId="14" xfId="0" applyNumberFormat="1" applyBorder="1" applyAlignment="1" applyProtection="1">
      <alignment/>
      <protection/>
    </xf>
    <xf numFmtId="0" fontId="0" fillId="33" borderId="14" xfId="0" applyFill="1" applyBorder="1" applyAlignment="1">
      <alignment horizontal="center" wrapText="1"/>
    </xf>
    <xf numFmtId="0" fontId="0" fillId="33" borderId="0" xfId="0" applyFont="1" applyFill="1" applyBorder="1" applyAlignment="1">
      <alignment wrapText="1"/>
    </xf>
    <xf numFmtId="0" fontId="0" fillId="33" borderId="11" xfId="0" applyFont="1" applyFill="1" applyBorder="1" applyAlignment="1">
      <alignment wrapText="1"/>
    </xf>
    <xf numFmtId="0" fontId="0" fillId="33" borderId="30" xfId="0" applyFont="1" applyFill="1" applyBorder="1" applyAlignment="1">
      <alignment wrapText="1"/>
    </xf>
    <xf numFmtId="0" fontId="0" fillId="33" borderId="31" xfId="0" applyFont="1" applyFill="1" applyBorder="1" applyAlignment="1">
      <alignment wrapText="1"/>
    </xf>
    <xf numFmtId="0" fontId="0" fillId="0" borderId="30" xfId="0" applyBorder="1" applyAlignment="1">
      <alignment/>
    </xf>
    <xf numFmtId="0" fontId="0" fillId="0" borderId="0" xfId="0" applyBorder="1" applyAlignment="1">
      <alignment/>
    </xf>
    <xf numFmtId="0" fontId="0" fillId="33" borderId="11" xfId="0" applyFont="1" applyFill="1" applyBorder="1" applyAlignment="1">
      <alignment vertical="center" wrapText="1"/>
    </xf>
    <xf numFmtId="0" fontId="0" fillId="33" borderId="18" xfId="0" applyFont="1" applyFill="1" applyBorder="1" applyAlignment="1">
      <alignment vertical="center" wrapText="1"/>
    </xf>
    <xf numFmtId="0" fontId="40" fillId="33" borderId="10" xfId="0" applyFont="1" applyFill="1" applyBorder="1" applyAlignment="1">
      <alignment horizontal="center"/>
    </xf>
    <xf numFmtId="0" fontId="40" fillId="33" borderId="11" xfId="0" applyFont="1" applyFill="1" applyBorder="1" applyAlignment="1">
      <alignment horizontal="center"/>
    </xf>
    <xf numFmtId="0" fontId="40" fillId="33" borderId="11" xfId="0" applyFont="1" applyFill="1" applyBorder="1" applyAlignment="1">
      <alignment horizontal="center" wrapText="1"/>
    </xf>
    <xf numFmtId="0" fontId="40" fillId="33" borderId="10" xfId="0" applyFont="1" applyFill="1" applyBorder="1" applyAlignment="1">
      <alignment/>
    </xf>
    <xf numFmtId="0" fontId="40" fillId="33" borderId="13" xfId="0" applyFont="1" applyFill="1" applyBorder="1" applyAlignment="1">
      <alignment/>
    </xf>
    <xf numFmtId="0" fontId="40" fillId="33" borderId="17" xfId="0" applyFont="1" applyFill="1" applyBorder="1" applyAlignment="1" applyProtection="1">
      <alignment horizontal="center"/>
      <protection locked="0"/>
    </xf>
    <xf numFmtId="0" fontId="40" fillId="33" borderId="18" xfId="0" applyFont="1" applyFill="1" applyBorder="1" applyAlignment="1" applyProtection="1">
      <alignment horizontal="center"/>
      <protection locked="0"/>
    </xf>
    <xf numFmtId="44" fontId="40" fillId="33" borderId="16" xfId="0" applyNumberFormat="1" applyFont="1" applyFill="1" applyBorder="1" applyAlignment="1" applyProtection="1">
      <alignment horizontal="center"/>
      <protection locked="0"/>
    </xf>
    <xf numFmtId="0" fontId="0" fillId="0" borderId="0" xfId="0" applyAlignment="1" applyProtection="1">
      <alignment/>
      <protection locked="0"/>
    </xf>
    <xf numFmtId="0" fontId="0" fillId="33" borderId="10" xfId="0" applyFill="1" applyBorder="1" applyAlignment="1" applyProtection="1">
      <alignment/>
      <protection locked="0"/>
    </xf>
    <xf numFmtId="49" fontId="0" fillId="33" borderId="11" xfId="0" applyNumberFormat="1" applyFill="1" applyBorder="1" applyAlignment="1" applyProtection="1">
      <alignment/>
      <protection locked="0"/>
    </xf>
    <xf numFmtId="0" fontId="0" fillId="33" borderId="11" xfId="0" applyFill="1" applyBorder="1" applyAlignment="1" applyProtection="1">
      <alignment/>
      <protection locked="0"/>
    </xf>
    <xf numFmtId="0" fontId="0" fillId="33" borderId="13" xfId="0" applyFill="1" applyBorder="1" applyAlignment="1" applyProtection="1">
      <alignment/>
      <protection locked="0"/>
    </xf>
    <xf numFmtId="0" fontId="0" fillId="33" borderId="14" xfId="0" applyFill="1" applyBorder="1" applyAlignment="1" applyProtection="1">
      <alignment/>
      <protection locked="0"/>
    </xf>
    <xf numFmtId="0" fontId="43" fillId="33" borderId="14" xfId="0" applyFont="1" applyFill="1" applyBorder="1" applyAlignment="1" applyProtection="1">
      <alignment horizontal="right"/>
      <protection locked="0"/>
    </xf>
    <xf numFmtId="0" fontId="40" fillId="33" borderId="18" xfId="0" applyFont="1" applyFill="1" applyBorder="1" applyAlignment="1" applyProtection="1">
      <alignment horizontal="center" wrapText="1"/>
      <protection locked="0"/>
    </xf>
    <xf numFmtId="0" fontId="0" fillId="33" borderId="32" xfId="0" applyFill="1" applyBorder="1" applyAlignment="1" applyProtection="1">
      <alignment/>
      <protection locked="0"/>
    </xf>
    <xf numFmtId="0" fontId="0" fillId="33" borderId="33" xfId="0" applyFill="1" applyBorder="1" applyAlignment="1" applyProtection="1">
      <alignment wrapText="1"/>
      <protection locked="0"/>
    </xf>
    <xf numFmtId="44" fontId="0" fillId="0" borderId="0" xfId="0" applyNumberFormat="1" applyAlignment="1" applyProtection="1">
      <alignment/>
      <protection locked="0"/>
    </xf>
    <xf numFmtId="0" fontId="5" fillId="35" borderId="34" xfId="0" applyFont="1" applyFill="1" applyBorder="1" applyAlignment="1" applyProtection="1">
      <alignment horizontal="right" wrapText="1"/>
      <protection locked="0"/>
    </xf>
    <xf numFmtId="0" fontId="6" fillId="0" borderId="35" xfId="0" applyFont="1" applyFill="1" applyBorder="1" applyAlignment="1" applyProtection="1">
      <alignment horizontal="left" wrapText="1"/>
      <protection locked="0"/>
    </xf>
    <xf numFmtId="0" fontId="5" fillId="35" borderId="36" xfId="0" applyFont="1" applyFill="1" applyBorder="1" applyAlignment="1" applyProtection="1">
      <alignment horizontal="right" wrapText="1"/>
      <protection locked="0"/>
    </xf>
    <xf numFmtId="0" fontId="7" fillId="0" borderId="30" xfId="0" applyFont="1" applyFill="1" applyBorder="1" applyAlignment="1" applyProtection="1">
      <alignment/>
      <protection locked="0"/>
    </xf>
    <xf numFmtId="0" fontId="5" fillId="35" borderId="30" xfId="0" applyFont="1" applyFill="1" applyBorder="1" applyAlignment="1" applyProtection="1">
      <alignment horizontal="right"/>
      <protection locked="0"/>
    </xf>
    <xf numFmtId="0" fontId="6" fillId="0" borderId="37" xfId="0" applyFont="1" applyFill="1" applyBorder="1" applyAlignment="1" applyProtection="1">
      <alignment horizontal="left" wrapText="1"/>
      <protection locked="0"/>
    </xf>
    <xf numFmtId="0" fontId="7" fillId="35" borderId="0" xfId="0" applyFont="1" applyFill="1" applyBorder="1" applyAlignment="1" applyProtection="1">
      <alignment/>
      <protection locked="0"/>
    </xf>
    <xf numFmtId="0" fontId="5" fillId="35" borderId="0" xfId="0" applyFont="1" applyFill="1" applyBorder="1" applyAlignment="1" applyProtection="1">
      <alignment horizontal="right"/>
      <protection locked="0"/>
    </xf>
    <xf numFmtId="0" fontId="0" fillId="0" borderId="30" xfId="0" applyFill="1" applyBorder="1" applyAlignment="1" applyProtection="1">
      <alignment/>
      <protection locked="0"/>
    </xf>
    <xf numFmtId="0" fontId="5" fillId="35" borderId="38" xfId="0" applyFont="1" applyFill="1" applyBorder="1" applyAlignment="1" applyProtection="1">
      <alignment horizontal="right"/>
      <protection locked="0"/>
    </xf>
    <xf numFmtId="0" fontId="6" fillId="0" borderId="39" xfId="0" applyFont="1" applyFill="1" applyBorder="1" applyAlignment="1" applyProtection="1">
      <alignment horizontal="left" wrapText="1"/>
      <protection locked="0"/>
    </xf>
    <xf numFmtId="0" fontId="5" fillId="35" borderId="40" xfId="0" applyFont="1" applyFill="1" applyBorder="1" applyAlignment="1" applyProtection="1">
      <alignment horizontal="right"/>
      <protection locked="0"/>
    </xf>
    <xf numFmtId="0" fontId="8" fillId="0" borderId="0" xfId="0" applyFont="1" applyAlignment="1" applyProtection="1">
      <alignment/>
      <protection locked="0"/>
    </xf>
    <xf numFmtId="0" fontId="0" fillId="0" borderId="0" xfId="0" applyAlignment="1" applyProtection="1">
      <alignment/>
      <protection locked="0"/>
    </xf>
    <xf numFmtId="0" fontId="0" fillId="33" borderId="41" xfId="0" applyFill="1" applyBorder="1" applyAlignment="1" applyProtection="1">
      <alignment/>
      <protection locked="0"/>
    </xf>
    <xf numFmtId="0" fontId="0" fillId="33" borderId="42" xfId="0" applyFill="1" applyBorder="1" applyAlignment="1" applyProtection="1">
      <alignment/>
      <protection locked="0"/>
    </xf>
    <xf numFmtId="0" fontId="44" fillId="33" borderId="43" xfId="0" applyFont="1" applyFill="1" applyBorder="1" applyAlignment="1" applyProtection="1">
      <alignment horizontal="left"/>
      <protection locked="0"/>
    </xf>
    <xf numFmtId="44" fontId="0" fillId="33" borderId="12" xfId="0" applyNumberFormat="1" applyFill="1" applyBorder="1" applyAlignment="1" applyProtection="1">
      <alignment/>
      <protection/>
    </xf>
    <xf numFmtId="44" fontId="43" fillId="33" borderId="15" xfId="0" applyNumberFormat="1" applyFont="1" applyFill="1" applyBorder="1" applyAlignment="1" applyProtection="1">
      <alignment/>
      <protection/>
    </xf>
    <xf numFmtId="44" fontId="0" fillId="33" borderId="14" xfId="0" applyNumberFormat="1" applyFill="1" applyBorder="1" applyAlignment="1" applyProtection="1">
      <alignment/>
      <protection/>
    </xf>
    <xf numFmtId="44" fontId="0" fillId="33" borderId="15" xfId="0" applyNumberFormat="1" applyFill="1" applyBorder="1" applyAlignment="1" applyProtection="1">
      <alignment/>
      <protection/>
    </xf>
    <xf numFmtId="0" fontId="6" fillId="33" borderId="30" xfId="0" applyFont="1" applyFill="1" applyBorder="1" applyAlignment="1">
      <alignment wrapText="1"/>
    </xf>
    <xf numFmtId="0" fontId="0" fillId="33" borderId="0" xfId="0" applyFill="1" applyBorder="1" applyAlignment="1">
      <alignment wrapText="1"/>
    </xf>
    <xf numFmtId="0" fontId="0" fillId="33" borderId="31" xfId="0" applyFill="1" applyBorder="1" applyAlignment="1">
      <alignment wrapText="1"/>
    </xf>
    <xf numFmtId="0" fontId="6" fillId="33" borderId="38" xfId="0" applyFont="1" applyFill="1" applyBorder="1" applyAlignment="1">
      <alignment wrapText="1"/>
    </xf>
    <xf numFmtId="0" fontId="6" fillId="33" borderId="40" xfId="0" applyFont="1" applyFill="1" applyBorder="1" applyAlignment="1">
      <alignment wrapText="1"/>
    </xf>
    <xf numFmtId="0" fontId="6" fillId="33" borderId="44" xfId="0" applyFont="1" applyFill="1" applyBorder="1" applyAlignment="1">
      <alignment wrapText="1"/>
    </xf>
    <xf numFmtId="0" fontId="0" fillId="0" borderId="0" xfId="0" applyAlignment="1">
      <alignment/>
    </xf>
    <xf numFmtId="0" fontId="0" fillId="33" borderId="30" xfId="0" applyFill="1" applyBorder="1" applyAlignment="1">
      <alignment wrapText="1"/>
    </xf>
    <xf numFmtId="0" fontId="5" fillId="33" borderId="30" xfId="0" applyFont="1" applyFill="1" applyBorder="1" applyAlignment="1">
      <alignment wrapText="1"/>
    </xf>
    <xf numFmtId="0" fontId="5" fillId="33" borderId="0" xfId="0" applyFont="1" applyFill="1" applyBorder="1" applyAlignment="1">
      <alignment wrapText="1"/>
    </xf>
    <xf numFmtId="0" fontId="5" fillId="33" borderId="31" xfId="0" applyFont="1" applyFill="1" applyBorder="1" applyAlignment="1">
      <alignment wrapText="1"/>
    </xf>
    <xf numFmtId="0" fontId="45" fillId="33" borderId="30" xfId="0" applyFont="1" applyFill="1" applyBorder="1" applyAlignment="1">
      <alignment wrapText="1"/>
    </xf>
    <xf numFmtId="0" fontId="45" fillId="33" borderId="0" xfId="0" applyFont="1" applyFill="1" applyBorder="1" applyAlignment="1">
      <alignment wrapText="1"/>
    </xf>
    <xf numFmtId="0" fontId="45" fillId="33" borderId="31" xfId="0" applyFont="1" applyFill="1" applyBorder="1" applyAlignment="1">
      <alignment wrapText="1"/>
    </xf>
    <xf numFmtId="0" fontId="0" fillId="0" borderId="0" xfId="0" applyBorder="1" applyAlignment="1">
      <alignment wrapText="1"/>
    </xf>
    <xf numFmtId="0" fontId="0" fillId="0" borderId="31" xfId="0" applyBorder="1" applyAlignment="1">
      <alignment wrapText="1"/>
    </xf>
    <xf numFmtId="0" fontId="5" fillId="33" borderId="0" xfId="0" applyFont="1" applyFill="1" applyAlignment="1">
      <alignment horizontal="center" wrapText="1"/>
    </xf>
    <xf numFmtId="0" fontId="0" fillId="33" borderId="0" xfId="0" applyFill="1" applyAlignment="1">
      <alignment wrapText="1"/>
    </xf>
    <xf numFmtId="0" fontId="6" fillId="33" borderId="36" xfId="0" applyFont="1" applyFill="1" applyBorder="1" applyAlignment="1">
      <alignment wrapText="1"/>
    </xf>
    <xf numFmtId="0" fontId="0" fillId="33" borderId="45" xfId="0" applyFill="1" applyBorder="1" applyAlignment="1">
      <alignment wrapText="1"/>
    </xf>
    <xf numFmtId="0" fontId="0" fillId="33" borderId="46" xfId="0" applyFill="1" applyBorder="1" applyAlignment="1">
      <alignment wrapText="1"/>
    </xf>
    <xf numFmtId="0" fontId="0" fillId="33" borderId="47" xfId="0" applyFill="1" applyBorder="1" applyAlignment="1" applyProtection="1">
      <alignment/>
      <protection locked="0"/>
    </xf>
    <xf numFmtId="0" fontId="0" fillId="33" borderId="48" xfId="0" applyFill="1" applyBorder="1" applyAlignment="1" applyProtection="1">
      <alignment/>
      <protection locked="0"/>
    </xf>
    <xf numFmtId="0" fontId="8" fillId="0" borderId="0" xfId="0" applyFont="1" applyAlignment="1" applyProtection="1">
      <alignment horizontal="left" vertical="top" wrapText="1"/>
      <protection locked="0"/>
    </xf>
    <xf numFmtId="0" fontId="7" fillId="0" borderId="36" xfId="0" applyFont="1" applyFill="1" applyBorder="1" applyAlignment="1" applyProtection="1">
      <alignment/>
      <protection locked="0"/>
    </xf>
    <xf numFmtId="0" fontId="0" fillId="0" borderId="45" xfId="0" applyBorder="1" applyAlignment="1" applyProtection="1">
      <alignment/>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7" fillId="0" borderId="51" xfId="0" applyFont="1" applyFill="1" applyBorder="1" applyAlignment="1" applyProtection="1">
      <alignment/>
      <protection locked="0"/>
    </xf>
    <xf numFmtId="0" fontId="0" fillId="0" borderId="52" xfId="0" applyBorder="1" applyAlignment="1" applyProtection="1">
      <alignment/>
      <protection locked="0"/>
    </xf>
    <xf numFmtId="0" fontId="0" fillId="0" borderId="53" xfId="0" applyBorder="1" applyAlignment="1" applyProtection="1">
      <alignment/>
      <protection locked="0"/>
    </xf>
    <xf numFmtId="0" fontId="0" fillId="0" borderId="40" xfId="0" applyBorder="1" applyAlignment="1" applyProtection="1">
      <alignment/>
      <protection locked="0"/>
    </xf>
    <xf numFmtId="0" fontId="40" fillId="33" borderId="17" xfId="0" applyFont="1" applyFill="1" applyBorder="1" applyAlignment="1">
      <alignment horizontal="center"/>
    </xf>
    <xf numFmtId="0" fontId="40" fillId="33" borderId="18" xfId="0" applyFont="1" applyFill="1" applyBorder="1" applyAlignment="1">
      <alignment horizontal="center"/>
    </xf>
    <xf numFmtId="0" fontId="40" fillId="33" borderId="16" xfId="0" applyFont="1" applyFill="1" applyBorder="1" applyAlignment="1">
      <alignment horizontal="center"/>
    </xf>
    <xf numFmtId="0" fontId="40" fillId="33" borderId="10" xfId="0" applyFont="1" applyFill="1" applyBorder="1" applyAlignment="1">
      <alignment horizontal="center"/>
    </xf>
    <xf numFmtId="0" fontId="40" fillId="33" borderId="11" xfId="0" applyFont="1" applyFill="1" applyBorder="1" applyAlignment="1">
      <alignment horizontal="center"/>
    </xf>
    <xf numFmtId="0" fontId="40" fillId="33" borderId="11" xfId="0" applyFont="1" applyFill="1" applyBorder="1" applyAlignment="1">
      <alignment horizontal="center" wrapText="1"/>
    </xf>
    <xf numFmtId="0" fontId="0" fillId="33" borderId="14" xfId="0" applyFont="1" applyFill="1" applyBorder="1" applyAlignment="1">
      <alignment vertical="center" wrapText="1"/>
    </xf>
    <xf numFmtId="0" fontId="0" fillId="33" borderId="14" xfId="0" applyFont="1" applyFill="1" applyBorder="1" applyAlignment="1">
      <alignment wrapText="1"/>
    </xf>
    <xf numFmtId="0" fontId="40" fillId="33" borderId="54" xfId="0" applyFont="1" applyFill="1" applyBorder="1" applyAlignment="1">
      <alignment horizontal="center"/>
    </xf>
    <xf numFmtId="0" fontId="40" fillId="33" borderId="0" xfId="0" applyFont="1" applyFill="1" applyBorder="1" applyAlignment="1">
      <alignment horizontal="center"/>
    </xf>
    <xf numFmtId="0" fontId="40" fillId="33" borderId="28" xfId="0" applyFont="1" applyFill="1" applyBorder="1" applyAlignment="1">
      <alignment horizontal="center"/>
    </xf>
    <xf numFmtId="0" fontId="0" fillId="33" borderId="55" xfId="0" applyFill="1" applyBorder="1" applyAlignment="1">
      <alignment/>
    </xf>
    <xf numFmtId="0" fontId="0" fillId="0" borderId="56" xfId="0" applyBorder="1" applyAlignment="1">
      <alignment/>
    </xf>
    <xf numFmtId="0" fontId="0" fillId="0" borderId="57" xfId="0" applyBorder="1" applyAlignment="1">
      <alignment/>
    </xf>
    <xf numFmtId="0" fontId="0" fillId="35" borderId="47" xfId="0" applyFill="1" applyBorder="1" applyAlignment="1">
      <alignment horizontal="center"/>
    </xf>
    <xf numFmtId="0" fontId="0" fillId="35" borderId="58" xfId="0" applyFill="1" applyBorder="1" applyAlignment="1">
      <alignment horizontal="center"/>
    </xf>
    <xf numFmtId="0" fontId="0" fillId="35" borderId="59"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3"/>
  <sheetViews>
    <sheetView zoomScalePageLayoutView="0" workbookViewId="0" topLeftCell="A1">
      <selection activeCell="A19" sqref="A19:K19"/>
    </sheetView>
  </sheetViews>
  <sheetFormatPr defaultColWidth="9.140625" defaultRowHeight="15"/>
  <cols>
    <col min="11" max="11" width="13.7109375" style="0" customWidth="1"/>
  </cols>
  <sheetData>
    <row r="1" spans="1:11" ht="15">
      <c r="A1" s="122" t="s">
        <v>93</v>
      </c>
      <c r="B1" s="122"/>
      <c r="C1" s="122"/>
      <c r="D1" s="122"/>
      <c r="E1" s="122"/>
      <c r="F1" s="122"/>
      <c r="G1" s="122"/>
      <c r="H1" s="122"/>
      <c r="I1" s="122"/>
      <c r="J1" s="122"/>
      <c r="K1" s="122"/>
    </row>
    <row r="2" spans="1:11" ht="15.75" thickBot="1">
      <c r="A2" s="123"/>
      <c r="B2" s="123"/>
      <c r="C2" s="123"/>
      <c r="D2" s="123"/>
      <c r="E2" s="123"/>
      <c r="F2" s="123"/>
      <c r="G2" s="123"/>
      <c r="H2" s="123"/>
      <c r="I2" s="123"/>
      <c r="J2" s="123"/>
      <c r="K2" s="123"/>
    </row>
    <row r="3" spans="1:11" ht="15">
      <c r="A3" s="124" t="s">
        <v>105</v>
      </c>
      <c r="B3" s="125"/>
      <c r="C3" s="125"/>
      <c r="D3" s="125"/>
      <c r="E3" s="125"/>
      <c r="F3" s="125"/>
      <c r="G3" s="125"/>
      <c r="H3" s="125"/>
      <c r="I3" s="125"/>
      <c r="J3" s="125"/>
      <c r="K3" s="126"/>
    </row>
    <row r="4" spans="1:11" ht="15">
      <c r="A4" s="106" t="s">
        <v>94</v>
      </c>
      <c r="B4" s="107"/>
      <c r="C4" s="107"/>
      <c r="D4" s="107"/>
      <c r="E4" s="107"/>
      <c r="F4" s="107"/>
      <c r="G4" s="107"/>
      <c r="H4" s="107"/>
      <c r="I4" s="107"/>
      <c r="J4" s="107"/>
      <c r="K4" s="108"/>
    </row>
    <row r="5" spans="1:11" ht="15">
      <c r="A5" s="113"/>
      <c r="B5" s="107"/>
      <c r="C5" s="107"/>
      <c r="D5" s="107"/>
      <c r="E5" s="107"/>
      <c r="F5" s="107"/>
      <c r="G5" s="107"/>
      <c r="H5" s="107"/>
      <c r="I5" s="107"/>
      <c r="J5" s="107"/>
      <c r="K5" s="108"/>
    </row>
    <row r="6" spans="1:11" ht="15">
      <c r="A6" s="117" t="s">
        <v>106</v>
      </c>
      <c r="B6" s="118"/>
      <c r="C6" s="118"/>
      <c r="D6" s="118"/>
      <c r="E6" s="118"/>
      <c r="F6" s="118"/>
      <c r="G6" s="118"/>
      <c r="H6" s="118"/>
      <c r="I6" s="118"/>
      <c r="J6" s="118"/>
      <c r="K6" s="119"/>
    </row>
    <row r="7" spans="1:13" ht="15">
      <c r="A7" s="117" t="s">
        <v>128</v>
      </c>
      <c r="B7" s="118"/>
      <c r="C7" s="118"/>
      <c r="D7" s="118"/>
      <c r="E7" s="118"/>
      <c r="F7" s="118"/>
      <c r="G7" s="118"/>
      <c r="H7" s="118"/>
      <c r="I7" s="118"/>
      <c r="J7" s="118"/>
      <c r="K7" s="119"/>
      <c r="L7" s="62"/>
      <c r="M7" s="63"/>
    </row>
    <row r="8" spans="1:12" ht="15">
      <c r="A8" s="60"/>
      <c r="B8" s="58"/>
      <c r="C8" s="58"/>
      <c r="D8" s="58"/>
      <c r="E8" s="58"/>
      <c r="F8" s="58"/>
      <c r="G8" s="58"/>
      <c r="H8" s="58"/>
      <c r="I8" s="58"/>
      <c r="J8" s="58"/>
      <c r="K8" s="61"/>
      <c r="L8" s="62"/>
    </row>
    <row r="9" spans="1:11" ht="15">
      <c r="A9" s="106" t="s">
        <v>95</v>
      </c>
      <c r="B9" s="120"/>
      <c r="C9" s="120"/>
      <c r="D9" s="120"/>
      <c r="E9" s="120"/>
      <c r="F9" s="120"/>
      <c r="G9" s="120"/>
      <c r="H9" s="120"/>
      <c r="I9" s="120"/>
      <c r="J9" s="120"/>
      <c r="K9" s="121"/>
    </row>
    <row r="10" spans="1:11" ht="15">
      <c r="A10" s="60"/>
      <c r="B10" s="58"/>
      <c r="C10" s="58"/>
      <c r="D10" s="58"/>
      <c r="E10" s="58"/>
      <c r="F10" s="58"/>
      <c r="G10" s="58"/>
      <c r="H10" s="58"/>
      <c r="I10" s="58"/>
      <c r="J10" s="58"/>
      <c r="K10" s="61"/>
    </row>
    <row r="11" spans="1:11" ht="15">
      <c r="A11" s="114" t="s">
        <v>96</v>
      </c>
      <c r="B11" s="115"/>
      <c r="C11" s="115"/>
      <c r="D11" s="115"/>
      <c r="E11" s="115"/>
      <c r="F11" s="115"/>
      <c r="G11" s="115"/>
      <c r="H11" s="115"/>
      <c r="I11" s="115"/>
      <c r="J11" s="115"/>
      <c r="K11" s="116"/>
    </row>
    <row r="12" spans="1:11" ht="15">
      <c r="A12" s="113"/>
      <c r="B12" s="107"/>
      <c r="C12" s="107"/>
      <c r="D12" s="107"/>
      <c r="E12" s="107"/>
      <c r="F12" s="107"/>
      <c r="G12" s="107"/>
      <c r="H12" s="107"/>
      <c r="I12" s="107"/>
      <c r="J12" s="107"/>
      <c r="K12" s="108"/>
    </row>
    <row r="13" spans="1:11" ht="15">
      <c r="A13" s="106" t="s">
        <v>100</v>
      </c>
      <c r="B13" s="107"/>
      <c r="C13" s="107"/>
      <c r="D13" s="107"/>
      <c r="E13" s="107"/>
      <c r="F13" s="107"/>
      <c r="G13" s="107"/>
      <c r="H13" s="107"/>
      <c r="I13" s="107"/>
      <c r="J13" s="107"/>
      <c r="K13" s="108"/>
    </row>
    <row r="14" spans="1:11" ht="15">
      <c r="A14" s="113"/>
      <c r="B14" s="107"/>
      <c r="C14" s="107"/>
      <c r="D14" s="107"/>
      <c r="E14" s="107"/>
      <c r="F14" s="107"/>
      <c r="G14" s="107"/>
      <c r="H14" s="107"/>
      <c r="I14" s="107"/>
      <c r="J14" s="107"/>
      <c r="K14" s="108"/>
    </row>
    <row r="15" spans="1:11" ht="15">
      <c r="A15" s="114" t="s">
        <v>97</v>
      </c>
      <c r="B15" s="115"/>
      <c r="C15" s="115"/>
      <c r="D15" s="115"/>
      <c r="E15" s="115"/>
      <c r="F15" s="115"/>
      <c r="G15" s="115"/>
      <c r="H15" s="115"/>
      <c r="I15" s="115"/>
      <c r="J15" s="115"/>
      <c r="K15" s="116"/>
    </row>
    <row r="16" spans="1:11" ht="9.75" customHeight="1">
      <c r="A16" s="113"/>
      <c r="B16" s="107"/>
      <c r="C16" s="107"/>
      <c r="D16" s="107"/>
      <c r="E16" s="107"/>
      <c r="F16" s="107"/>
      <c r="G16" s="107"/>
      <c r="H16" s="107"/>
      <c r="I16" s="107"/>
      <c r="J16" s="107"/>
      <c r="K16" s="108"/>
    </row>
    <row r="17" spans="1:11" ht="24.75" customHeight="1">
      <c r="A17" s="117" t="s">
        <v>98</v>
      </c>
      <c r="B17" s="118"/>
      <c r="C17" s="118"/>
      <c r="D17" s="118"/>
      <c r="E17" s="118"/>
      <c r="F17" s="118"/>
      <c r="G17" s="118"/>
      <c r="H17" s="118"/>
      <c r="I17" s="118"/>
      <c r="J17" s="118"/>
      <c r="K17" s="119"/>
    </row>
    <row r="18" spans="1:14" ht="15">
      <c r="A18" s="113"/>
      <c r="B18" s="107"/>
      <c r="C18" s="107"/>
      <c r="D18" s="107"/>
      <c r="E18" s="107"/>
      <c r="F18" s="107"/>
      <c r="G18" s="107"/>
      <c r="H18" s="107"/>
      <c r="I18" s="107"/>
      <c r="J18" s="107"/>
      <c r="K18" s="108"/>
      <c r="N18" s="63"/>
    </row>
    <row r="19" spans="1:11" ht="15">
      <c r="A19" s="106" t="s">
        <v>101</v>
      </c>
      <c r="B19" s="107"/>
      <c r="C19" s="107"/>
      <c r="D19" s="107"/>
      <c r="E19" s="107"/>
      <c r="F19" s="107"/>
      <c r="G19" s="107"/>
      <c r="H19" s="107"/>
      <c r="I19" s="107"/>
      <c r="J19" s="107"/>
      <c r="K19" s="108"/>
    </row>
    <row r="20" spans="1:11" ht="15.75" thickBot="1">
      <c r="A20" s="109" t="s">
        <v>99</v>
      </c>
      <c r="B20" s="110"/>
      <c r="C20" s="110"/>
      <c r="D20" s="110"/>
      <c r="E20" s="110"/>
      <c r="F20" s="110"/>
      <c r="G20" s="110"/>
      <c r="H20" s="110"/>
      <c r="I20" s="110"/>
      <c r="J20" s="110"/>
      <c r="K20" s="111"/>
    </row>
    <row r="21" spans="1:11" ht="15">
      <c r="A21" s="112"/>
      <c r="B21" s="112"/>
      <c r="C21" s="112"/>
      <c r="D21" s="112"/>
      <c r="E21" s="112"/>
      <c r="F21" s="112"/>
      <c r="G21" s="112"/>
      <c r="H21" s="112"/>
      <c r="I21" s="112"/>
      <c r="J21" s="112"/>
      <c r="K21" s="112"/>
    </row>
    <row r="22" spans="1:11" ht="15">
      <c r="A22" s="112"/>
      <c r="B22" s="112"/>
      <c r="C22" s="112"/>
      <c r="D22" s="112"/>
      <c r="E22" s="112"/>
      <c r="F22" s="112"/>
      <c r="G22" s="112"/>
      <c r="H22" s="112"/>
      <c r="I22" s="112"/>
      <c r="J22" s="112"/>
      <c r="K22" s="112"/>
    </row>
    <row r="23" spans="1:11" ht="15">
      <c r="A23" s="112"/>
      <c r="B23" s="112"/>
      <c r="C23" s="112"/>
      <c r="D23" s="112"/>
      <c r="E23" s="112"/>
      <c r="F23" s="112"/>
      <c r="G23" s="112"/>
      <c r="H23" s="112"/>
      <c r="I23" s="112"/>
      <c r="J23" s="112"/>
      <c r="K23" s="112"/>
    </row>
  </sheetData>
  <sheetProtection sheet="1" objects="1" scenarios="1"/>
  <mergeCells count="21">
    <mergeCell ref="A1:K1"/>
    <mergeCell ref="A2:K2"/>
    <mergeCell ref="A3:K3"/>
    <mergeCell ref="A4:K4"/>
    <mergeCell ref="A5:K5"/>
    <mergeCell ref="A6:K6"/>
    <mergeCell ref="A7:K7"/>
    <mergeCell ref="A9:K9"/>
    <mergeCell ref="A11:K11"/>
    <mergeCell ref="A12:K12"/>
    <mergeCell ref="A13:K13"/>
    <mergeCell ref="A20:K20"/>
    <mergeCell ref="A21:K21"/>
    <mergeCell ref="A22:K22"/>
    <mergeCell ref="A23:K23"/>
    <mergeCell ref="A14:K14"/>
    <mergeCell ref="A15:K15"/>
    <mergeCell ref="A16:K16"/>
    <mergeCell ref="A17:K17"/>
    <mergeCell ref="A18:K18"/>
    <mergeCell ref="A19:K19"/>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26"/>
  <sheetViews>
    <sheetView tabSelected="1" zoomScalePageLayoutView="0" workbookViewId="0" topLeftCell="A1">
      <selection activeCell="J11" sqref="J11"/>
    </sheetView>
  </sheetViews>
  <sheetFormatPr defaultColWidth="9.140625" defaultRowHeight="15"/>
  <cols>
    <col min="1" max="1" width="20.8515625" style="74" customWidth="1"/>
    <col min="2" max="2" width="39.421875" style="74" customWidth="1"/>
    <col min="3" max="3" width="18.421875" style="74" customWidth="1"/>
    <col min="4" max="4" width="21.00390625" style="84" customWidth="1"/>
    <col min="5" max="5" width="9.140625" style="74" customWidth="1"/>
    <col min="6" max="6" width="3.57421875" style="74" customWidth="1"/>
    <col min="7" max="16384" width="9.140625" style="74" customWidth="1"/>
  </cols>
  <sheetData>
    <row r="1" spans="1:4" ht="15.75" thickTop="1">
      <c r="A1" s="71" t="s">
        <v>29</v>
      </c>
      <c r="B1" s="72" t="s">
        <v>2</v>
      </c>
      <c r="C1" s="72" t="s">
        <v>33</v>
      </c>
      <c r="D1" s="73" t="s">
        <v>30</v>
      </c>
    </row>
    <row r="2" spans="1:4" ht="15">
      <c r="A2" s="75">
        <v>1</v>
      </c>
      <c r="B2" s="76" t="s">
        <v>31</v>
      </c>
      <c r="C2" s="77" t="s">
        <v>34</v>
      </c>
      <c r="D2" s="102">
        <f>'New Construction'!D13</f>
        <v>0</v>
      </c>
    </row>
    <row r="3" spans="1:4" ht="15">
      <c r="A3" s="75">
        <v>2</v>
      </c>
      <c r="B3" s="77" t="s">
        <v>32</v>
      </c>
      <c r="C3" s="77" t="s">
        <v>34</v>
      </c>
      <c r="D3" s="102">
        <f>'New Construction'!D18</f>
        <v>0</v>
      </c>
    </row>
    <row r="4" spans="1:4" ht="15">
      <c r="A4" s="75">
        <v>3</v>
      </c>
      <c r="B4" s="77" t="s">
        <v>74</v>
      </c>
      <c r="C4" s="77" t="s">
        <v>34</v>
      </c>
      <c r="D4" s="102">
        <f>'Post Warranty Support'!G3</f>
        <v>0</v>
      </c>
    </row>
    <row r="5" spans="1:4" ht="15">
      <c r="A5" s="75">
        <v>4</v>
      </c>
      <c r="B5" s="77" t="s">
        <v>75</v>
      </c>
      <c r="C5" s="77" t="s">
        <v>34</v>
      </c>
      <c r="D5" s="102">
        <f>'Post Warranty Support'!G4</f>
        <v>0</v>
      </c>
    </row>
    <row r="6" spans="1:4" ht="15">
      <c r="A6" s="75">
        <v>5</v>
      </c>
      <c r="B6" s="77" t="s">
        <v>76</v>
      </c>
      <c r="C6" s="77" t="s">
        <v>34</v>
      </c>
      <c r="D6" s="102">
        <f>'Post Warranty Support'!G5</f>
        <v>0</v>
      </c>
    </row>
    <row r="7" spans="1:4" ht="19.5" thickBot="1">
      <c r="A7" s="78"/>
      <c r="B7" s="79"/>
      <c r="C7" s="80" t="s">
        <v>35</v>
      </c>
      <c r="D7" s="103">
        <f>SUM(D2:D6)</f>
        <v>0</v>
      </c>
    </row>
    <row r="8" spans="1:4" ht="17.25" thickBot="1" thickTop="1">
      <c r="A8" s="99">
        <v>6</v>
      </c>
      <c r="B8" s="100" t="s">
        <v>130</v>
      </c>
      <c r="C8" s="101" t="s">
        <v>129</v>
      </c>
      <c r="D8" s="102">
        <f>'Post Warranty Support'!E9</f>
        <v>0</v>
      </c>
    </row>
    <row r="9" spans="1:4" ht="15.75" thickTop="1">
      <c r="A9" s="127"/>
      <c r="B9" s="128"/>
      <c r="C9" s="81" t="s">
        <v>89</v>
      </c>
      <c r="D9" s="73" t="s">
        <v>90</v>
      </c>
    </row>
    <row r="10" spans="1:4" ht="30.75" thickBot="1">
      <c r="A10" s="82">
        <v>9</v>
      </c>
      <c r="B10" s="83" t="s">
        <v>91</v>
      </c>
      <c r="C10" s="104">
        <f>'Post Warranty Support'!E14</f>
        <v>0</v>
      </c>
      <c r="D10" s="105">
        <f>'Post Warranty Support'!F14</f>
        <v>0</v>
      </c>
    </row>
    <row r="11" ht="15.75" thickTop="1"/>
    <row r="12" ht="15.75" thickBot="1"/>
    <row r="13" spans="1:6" ht="15.75" thickBot="1">
      <c r="A13" s="85" t="s">
        <v>37</v>
      </c>
      <c r="B13" s="86"/>
      <c r="C13" s="87"/>
      <c r="D13" s="130"/>
      <c r="E13" s="131"/>
      <c r="F13" s="88"/>
    </row>
    <row r="14" spans="1:6" ht="26.25">
      <c r="A14" s="89" t="s">
        <v>39</v>
      </c>
      <c r="B14" s="90"/>
      <c r="C14" s="87" t="s">
        <v>38</v>
      </c>
      <c r="D14" s="132"/>
      <c r="E14" s="133"/>
      <c r="F14" s="88"/>
    </row>
    <row r="15" spans="1:6" ht="15">
      <c r="A15" s="89" t="s">
        <v>40</v>
      </c>
      <c r="B15" s="90"/>
      <c r="C15" s="91"/>
      <c r="D15" s="134"/>
      <c r="E15" s="135"/>
      <c r="F15" s="88"/>
    </row>
    <row r="16" spans="1:6" ht="15">
      <c r="A16" s="89"/>
      <c r="B16" s="90"/>
      <c r="C16" s="92" t="s">
        <v>41</v>
      </c>
      <c r="D16" s="132"/>
      <c r="E16" s="133"/>
      <c r="F16" s="88"/>
    </row>
    <row r="17" spans="1:6" ht="15">
      <c r="A17" s="89"/>
      <c r="B17" s="90"/>
      <c r="C17" s="91"/>
      <c r="D17" s="134"/>
      <c r="E17" s="135"/>
      <c r="F17" s="93"/>
    </row>
    <row r="18" spans="1:6" ht="15">
      <c r="A18" s="89" t="s">
        <v>42</v>
      </c>
      <c r="B18" s="90"/>
      <c r="C18" s="92" t="s">
        <v>43</v>
      </c>
      <c r="D18" s="132"/>
      <c r="E18" s="133"/>
      <c r="F18" s="93"/>
    </row>
    <row r="19" spans="1:6" ht="15">
      <c r="A19" s="89" t="s">
        <v>44</v>
      </c>
      <c r="B19" s="90"/>
      <c r="C19" s="91"/>
      <c r="D19" s="134"/>
      <c r="E19" s="135"/>
      <c r="F19" s="93"/>
    </row>
    <row r="20" spans="1:6" ht="15.75" thickBot="1">
      <c r="A20" s="94" t="s">
        <v>45</v>
      </c>
      <c r="B20" s="95"/>
      <c r="C20" s="96" t="s">
        <v>46</v>
      </c>
      <c r="D20" s="136"/>
      <c r="E20" s="137"/>
      <c r="F20" s="93"/>
    </row>
    <row r="21" spans="1:5" ht="15.75">
      <c r="A21" s="97"/>
      <c r="B21" s="97"/>
      <c r="C21" s="97"/>
      <c r="D21" s="97"/>
      <c r="E21" s="97"/>
    </row>
    <row r="22" spans="1:6" ht="15">
      <c r="A22" s="129" t="s">
        <v>47</v>
      </c>
      <c r="B22" s="129"/>
      <c r="C22" s="129"/>
      <c r="D22" s="129"/>
      <c r="E22" s="129"/>
      <c r="F22" s="129"/>
    </row>
    <row r="23" spans="1:6" ht="15">
      <c r="A23" s="129"/>
      <c r="B23" s="129"/>
      <c r="C23" s="129"/>
      <c r="D23" s="129"/>
      <c r="E23" s="129"/>
      <c r="F23" s="129"/>
    </row>
    <row r="24" spans="1:8" ht="15">
      <c r="A24" s="129"/>
      <c r="B24" s="129"/>
      <c r="C24" s="129"/>
      <c r="D24" s="129"/>
      <c r="E24" s="129"/>
      <c r="F24" s="129"/>
      <c r="H24" s="98"/>
    </row>
    <row r="25" ht="15">
      <c r="D25" s="74"/>
    </row>
    <row r="26" spans="1:4" ht="15.75">
      <c r="A26" s="97" t="s">
        <v>71</v>
      </c>
      <c r="D26" s="74"/>
    </row>
  </sheetData>
  <sheetProtection sheet="1" objects="1" scenarios="1"/>
  <protectedRanges>
    <protectedRange sqref="D13:E20" name="Range2"/>
    <protectedRange sqref="B13:B20" name="Range1"/>
  </protectedRanges>
  <mergeCells count="6">
    <mergeCell ref="A9:B9"/>
    <mergeCell ref="A22:F24"/>
    <mergeCell ref="D13:E14"/>
    <mergeCell ref="D15:E16"/>
    <mergeCell ref="D17:E18"/>
    <mergeCell ref="D19:E20"/>
  </mergeCells>
  <printOptions/>
  <pageMargins left="0.7" right="0.7" top="1.25" bottom="0.75" header="0.3" footer="0.3"/>
  <pageSetup fitToHeight="1" fitToWidth="1" horizontalDpi="600" verticalDpi="600" orientation="landscape" r:id="rId1"/>
  <headerFooter>
    <oddHeader>&amp;C&amp;"-,Bold"&amp;14Price Proposal Summary Sheet for CATS + TORFP # J02B4400004
&amp;A</oddHeader>
    <oddFooter>&amp;CPage 1 0f 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zoomScalePageLayoutView="0" workbookViewId="0" topLeftCell="A1">
      <pane ySplit="2" topLeftCell="A3" activePane="bottomLeft" state="frozen"/>
      <selection pane="topLeft" activeCell="A1" sqref="A1"/>
      <selection pane="bottomLeft" activeCell="D15" sqref="D15:D17"/>
    </sheetView>
  </sheetViews>
  <sheetFormatPr defaultColWidth="9.140625" defaultRowHeight="15"/>
  <cols>
    <col min="1" max="1" width="7.140625" style="0" customWidth="1"/>
    <col min="2" max="2" width="22.57421875" style="0" customWidth="1"/>
    <col min="3" max="3" width="39.8515625" style="2" customWidth="1"/>
    <col min="4" max="4" width="18.00390625" style="3" customWidth="1"/>
  </cols>
  <sheetData>
    <row r="1" spans="1:4" ht="15.75" thickTop="1">
      <c r="A1" s="138" t="s">
        <v>7</v>
      </c>
      <c r="B1" s="139"/>
      <c r="C1" s="139"/>
      <c r="D1" s="140"/>
    </row>
    <row r="2" spans="1:5" ht="15.75" thickBot="1">
      <c r="A2" s="36" t="s">
        <v>0</v>
      </c>
      <c r="B2" s="37" t="s">
        <v>1</v>
      </c>
      <c r="C2" s="38" t="s">
        <v>2</v>
      </c>
      <c r="D2" s="39" t="s">
        <v>3</v>
      </c>
      <c r="E2" s="1"/>
    </row>
    <row r="3" spans="1:5" ht="27.75" customHeight="1" thickBot="1" thickTop="1">
      <c r="A3" s="11" t="s">
        <v>4</v>
      </c>
      <c r="B3" s="65" t="s">
        <v>118</v>
      </c>
      <c r="C3" s="12" t="s">
        <v>13</v>
      </c>
      <c r="D3" s="10"/>
      <c r="E3" s="1"/>
    </row>
    <row r="4" spans="1:5" ht="39.75" customHeight="1" thickBot="1" thickTop="1">
      <c r="A4" s="4" t="s">
        <v>5</v>
      </c>
      <c r="B4" s="64" t="s">
        <v>119</v>
      </c>
      <c r="C4" s="13" t="s">
        <v>16</v>
      </c>
      <c r="D4" s="53"/>
      <c r="E4" s="1"/>
    </row>
    <row r="5" spans="1:5" ht="41.25" customHeight="1" thickBot="1" thickTop="1">
      <c r="A5" s="4" t="s">
        <v>9</v>
      </c>
      <c r="B5" s="64" t="s">
        <v>120</v>
      </c>
      <c r="C5" s="13" t="s">
        <v>17</v>
      </c>
      <c r="D5" s="53"/>
      <c r="E5" s="1"/>
    </row>
    <row r="6" spans="1:5" ht="30" customHeight="1" thickBot="1" thickTop="1">
      <c r="A6" s="4" t="s">
        <v>10</v>
      </c>
      <c r="B6" s="64" t="s">
        <v>121</v>
      </c>
      <c r="C6" s="13" t="s">
        <v>18</v>
      </c>
      <c r="D6" s="53"/>
      <c r="E6" s="1"/>
    </row>
    <row r="7" spans="1:5" ht="31.5" thickBot="1" thickTop="1">
      <c r="A7" s="4" t="s">
        <v>11</v>
      </c>
      <c r="B7" s="64" t="s">
        <v>122</v>
      </c>
      <c r="C7" s="13" t="s">
        <v>15</v>
      </c>
      <c r="D7" s="53"/>
      <c r="E7" s="1"/>
    </row>
    <row r="8" spans="1:5" ht="31.5" thickBot="1" thickTop="1">
      <c r="A8" s="4" t="s">
        <v>12</v>
      </c>
      <c r="B8" s="64" t="s">
        <v>123</v>
      </c>
      <c r="C8" s="13" t="s">
        <v>14</v>
      </c>
      <c r="D8" s="53"/>
      <c r="E8" s="1"/>
    </row>
    <row r="9" spans="1:5" ht="31.5" thickBot="1" thickTop="1">
      <c r="A9" s="69" t="s">
        <v>4</v>
      </c>
      <c r="B9" s="64" t="s">
        <v>111</v>
      </c>
      <c r="C9" s="13" t="s">
        <v>19</v>
      </c>
      <c r="D9" s="53"/>
      <c r="E9" s="1"/>
    </row>
    <row r="10" spans="1:5" ht="31.5" thickBot="1" thickTop="1">
      <c r="A10" s="69" t="s">
        <v>5</v>
      </c>
      <c r="B10" s="64" t="s">
        <v>112</v>
      </c>
      <c r="C10" s="13" t="s">
        <v>20</v>
      </c>
      <c r="D10" s="53"/>
      <c r="E10" s="1"/>
    </row>
    <row r="11" spans="1:5" ht="31.5" thickBot="1" thickTop="1">
      <c r="A11" s="69" t="s">
        <v>9</v>
      </c>
      <c r="B11" s="64" t="s">
        <v>113</v>
      </c>
      <c r="C11" s="13" t="s">
        <v>21</v>
      </c>
      <c r="D11" s="53"/>
      <c r="E11" s="1"/>
    </row>
    <row r="12" spans="1:5" ht="30.75" thickTop="1">
      <c r="A12" s="69" t="s">
        <v>10</v>
      </c>
      <c r="B12" s="64" t="s">
        <v>114</v>
      </c>
      <c r="C12" s="13" t="s">
        <v>107</v>
      </c>
      <c r="D12" s="53"/>
      <c r="E12" s="1"/>
    </row>
    <row r="13" spans="1:5" ht="15.75" thickBot="1">
      <c r="A13" s="7"/>
      <c r="B13" s="8"/>
      <c r="C13" s="14" t="s">
        <v>6</v>
      </c>
      <c r="D13" s="15">
        <f>SUM(D3:D12)</f>
        <v>0</v>
      </c>
      <c r="E13" s="1"/>
    </row>
    <row r="14" spans="1:4" ht="16.5" thickBot="1" thickTop="1">
      <c r="A14" s="138" t="s">
        <v>8</v>
      </c>
      <c r="B14" s="139"/>
      <c r="C14" s="139"/>
      <c r="D14" s="20"/>
    </row>
    <row r="15" spans="1:5" ht="31.5" thickBot="1" thickTop="1">
      <c r="A15" s="69" t="s">
        <v>125</v>
      </c>
      <c r="B15" s="64" t="s">
        <v>115</v>
      </c>
      <c r="C15" s="13" t="s">
        <v>110</v>
      </c>
      <c r="D15" s="53"/>
      <c r="E15" s="1"/>
    </row>
    <row r="16" spans="1:5" ht="46.5" thickBot="1" thickTop="1">
      <c r="A16" s="69" t="s">
        <v>126</v>
      </c>
      <c r="B16" s="64" t="s">
        <v>116</v>
      </c>
      <c r="C16" s="13" t="s">
        <v>108</v>
      </c>
      <c r="D16" s="53"/>
      <c r="E16" s="1"/>
    </row>
    <row r="17" spans="1:5" ht="30.75" thickTop="1">
      <c r="A17" s="69" t="s">
        <v>127</v>
      </c>
      <c r="B17" s="64" t="s">
        <v>117</v>
      </c>
      <c r="C17" s="13" t="s">
        <v>109</v>
      </c>
      <c r="D17" s="53"/>
      <c r="E17" s="1"/>
    </row>
    <row r="18" spans="1:5" ht="15">
      <c r="A18" s="4"/>
      <c r="B18" s="5"/>
      <c r="C18" s="16" t="s">
        <v>6</v>
      </c>
      <c r="D18" s="40">
        <f>SUM(D15:D17)</f>
        <v>0</v>
      </c>
      <c r="E18" s="1"/>
    </row>
    <row r="19" spans="1:4" ht="15.75" thickBot="1">
      <c r="A19" s="7"/>
      <c r="B19" s="8"/>
      <c r="C19" s="14" t="s">
        <v>22</v>
      </c>
      <c r="D19" s="9">
        <f>D13+D18</f>
        <v>0</v>
      </c>
    </row>
    <row r="20" ht="15.75" thickTop="1"/>
  </sheetData>
  <sheetProtection sheet="1" objects="1" scenarios="1"/>
  <protectedRanges>
    <protectedRange sqref="D15:D17" name="Range2"/>
    <protectedRange sqref="D3:D12" name="Range1"/>
  </protectedRanges>
  <mergeCells count="2">
    <mergeCell ref="A1:D1"/>
    <mergeCell ref="A14:C14"/>
  </mergeCells>
  <printOptions/>
  <pageMargins left="0.7" right="0.7" top="0.75" bottom="0.75" header="0.3" footer="0.3"/>
  <pageSetup fitToHeight="1" fitToWidth="1" horizontalDpi="600" verticalDpi="600" orientation="portrait" r:id="rId1"/>
  <headerFooter>
    <oddHeader>&amp;C&amp;"-,Bold"&amp;14New Construction Fixed Prices</oddHeader>
    <oddFooter>&amp;CPage 2 of 5</oddFooter>
  </headerFooter>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E22" sqref="E22"/>
    </sheetView>
  </sheetViews>
  <sheetFormatPr defaultColWidth="9.140625" defaultRowHeight="15"/>
  <cols>
    <col min="1" max="1" width="7.00390625" style="0" customWidth="1"/>
    <col min="2" max="2" width="23.140625" style="2" customWidth="1"/>
    <col min="3" max="3" width="26.421875" style="2" customWidth="1"/>
    <col min="5" max="5" width="13.7109375" style="0" customWidth="1"/>
    <col min="6" max="6" width="15.57421875" style="3" customWidth="1"/>
    <col min="7" max="7" width="19.421875" style="3" customWidth="1"/>
  </cols>
  <sheetData>
    <row r="1" spans="1:7" ht="15.75" thickTop="1">
      <c r="A1" s="138" t="s">
        <v>77</v>
      </c>
      <c r="B1" s="139"/>
      <c r="C1" s="139"/>
      <c r="D1" s="139"/>
      <c r="E1" s="18"/>
      <c r="F1" s="19"/>
      <c r="G1" s="20"/>
    </row>
    <row r="2" spans="1:7" ht="15">
      <c r="A2" s="66" t="s">
        <v>0</v>
      </c>
      <c r="B2" s="68" t="s">
        <v>1</v>
      </c>
      <c r="C2" s="68" t="s">
        <v>2</v>
      </c>
      <c r="D2" s="21" t="s">
        <v>23</v>
      </c>
      <c r="E2" s="22" t="s">
        <v>24</v>
      </c>
      <c r="F2" s="23" t="s">
        <v>25</v>
      </c>
      <c r="G2" s="6" t="s">
        <v>73</v>
      </c>
    </row>
    <row r="3" spans="1:7" ht="45">
      <c r="A3" s="69">
        <v>3</v>
      </c>
      <c r="B3" s="13" t="s">
        <v>102</v>
      </c>
      <c r="C3" s="59" t="s">
        <v>80</v>
      </c>
      <c r="D3" s="5">
        <v>10</v>
      </c>
      <c r="E3" s="5">
        <v>24</v>
      </c>
      <c r="F3" s="17"/>
      <c r="G3" s="6">
        <f>D3*E3*F3</f>
        <v>0</v>
      </c>
    </row>
    <row r="4" spans="1:7" ht="45">
      <c r="A4" s="4">
        <v>4</v>
      </c>
      <c r="B4" s="13" t="s">
        <v>102</v>
      </c>
      <c r="C4" s="59" t="s">
        <v>81</v>
      </c>
      <c r="D4" s="5">
        <v>3</v>
      </c>
      <c r="E4" s="5">
        <v>24</v>
      </c>
      <c r="F4" s="54"/>
      <c r="G4" s="6">
        <f>D4*E4*F4</f>
        <v>0</v>
      </c>
    </row>
    <row r="5" spans="1:7" ht="30">
      <c r="A5" s="69">
        <v>5</v>
      </c>
      <c r="B5" s="13" t="s">
        <v>103</v>
      </c>
      <c r="C5" s="59" t="s">
        <v>79</v>
      </c>
      <c r="D5" s="5">
        <v>7</v>
      </c>
      <c r="E5" s="5">
        <v>36</v>
      </c>
      <c r="F5" s="54"/>
      <c r="G5" s="6">
        <f>D5*E5*F5</f>
        <v>0</v>
      </c>
    </row>
    <row r="6" spans="1:7" ht="15">
      <c r="A6" s="24"/>
      <c r="B6" s="25"/>
      <c r="C6" s="25"/>
      <c r="D6" s="26"/>
      <c r="E6" s="27"/>
      <c r="F6" s="35" t="s">
        <v>26</v>
      </c>
      <c r="G6" s="6">
        <f>SUM(G3:G5)</f>
        <v>0</v>
      </c>
    </row>
    <row r="7" spans="1:7" ht="15">
      <c r="A7" s="141" t="s">
        <v>36</v>
      </c>
      <c r="B7" s="142"/>
      <c r="C7" s="142"/>
      <c r="D7" s="5"/>
      <c r="E7" s="5"/>
      <c r="F7" s="23"/>
      <c r="G7" s="6"/>
    </row>
    <row r="8" spans="1:7" ht="15">
      <c r="A8" s="66" t="s">
        <v>0</v>
      </c>
      <c r="B8" s="67" t="s">
        <v>1</v>
      </c>
      <c r="C8" s="67" t="s">
        <v>2</v>
      </c>
      <c r="D8" s="67" t="s">
        <v>27</v>
      </c>
      <c r="E8" s="22" t="s">
        <v>25</v>
      </c>
      <c r="F8" s="22"/>
      <c r="G8" s="6"/>
    </row>
    <row r="9" spans="1:7" ht="30">
      <c r="A9" s="69">
        <v>6</v>
      </c>
      <c r="B9" s="59" t="s">
        <v>104</v>
      </c>
      <c r="C9" s="13" t="s">
        <v>28</v>
      </c>
      <c r="D9" s="5" t="s">
        <v>82</v>
      </c>
      <c r="E9" s="17"/>
      <c r="F9" s="23"/>
      <c r="G9" s="6"/>
    </row>
    <row r="10" spans="1:7" ht="15.75" thickBot="1">
      <c r="A10" s="28"/>
      <c r="B10" s="29"/>
      <c r="C10" s="30"/>
      <c r="D10" s="31"/>
      <c r="E10" s="32"/>
      <c r="F10" s="33" t="s">
        <v>83</v>
      </c>
      <c r="G10" s="34">
        <f>G6+E9</f>
        <v>0</v>
      </c>
    </row>
    <row r="11" spans="1:7" ht="15.75" thickTop="1">
      <c r="A11" s="149"/>
      <c r="B11" s="150"/>
      <c r="C11" s="150"/>
      <c r="D11" s="150"/>
      <c r="E11" s="150"/>
      <c r="F11" s="150"/>
      <c r="G11" s="151"/>
    </row>
    <row r="12" spans="1:7" ht="15">
      <c r="A12" s="146" t="s">
        <v>78</v>
      </c>
      <c r="B12" s="147"/>
      <c r="C12" s="147"/>
      <c r="D12" s="147"/>
      <c r="E12" s="147"/>
      <c r="F12" s="147"/>
      <c r="G12" s="148"/>
    </row>
    <row r="13" spans="1:7" ht="30">
      <c r="A13" s="66" t="s">
        <v>0</v>
      </c>
      <c r="B13" s="143" t="s">
        <v>72</v>
      </c>
      <c r="C13" s="143"/>
      <c r="D13" s="67" t="s">
        <v>27</v>
      </c>
      <c r="E13" s="68" t="s">
        <v>86</v>
      </c>
      <c r="F13" s="55" t="s">
        <v>87</v>
      </c>
      <c r="G13" s="49"/>
    </row>
    <row r="14" spans="1:7" ht="48.75" customHeight="1" thickBot="1">
      <c r="A14" s="70">
        <v>9</v>
      </c>
      <c r="B14" s="144" t="s">
        <v>92</v>
      </c>
      <c r="C14" s="145"/>
      <c r="D14" s="57" t="s">
        <v>88</v>
      </c>
      <c r="E14" s="56"/>
      <c r="F14" s="56"/>
      <c r="G14" s="50"/>
    </row>
    <row r="15" ht="15.75" thickTop="1"/>
  </sheetData>
  <sheetProtection sheet="1" objects="1" scenarios="1"/>
  <protectedRanges>
    <protectedRange sqref="F14" name="Range4"/>
    <protectedRange sqref="E9" name="Range2"/>
    <protectedRange sqref="F3:F5" name="Range1"/>
    <protectedRange sqref="E14" name="Range3"/>
  </protectedRanges>
  <mergeCells count="6">
    <mergeCell ref="A1:D1"/>
    <mergeCell ref="A7:C7"/>
    <mergeCell ref="B13:C13"/>
    <mergeCell ref="B14:C14"/>
    <mergeCell ref="A12:G12"/>
    <mergeCell ref="A11:G11"/>
  </mergeCells>
  <printOptions/>
  <pageMargins left="0.7" right="0.7" top="0.75" bottom="0.75" header="0.3" footer="0.3"/>
  <pageSetup horizontalDpi="600" verticalDpi="600" orientation="landscape" r:id="rId1"/>
  <headerFooter>
    <oddHeader>&amp;C&amp;"-,Bold"&amp;14Warranty Prices</oddHeader>
    <oddFooter>&amp;CPage 3 0f 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5"/>
  <sheetViews>
    <sheetView zoomScalePageLayoutView="0" workbookViewId="0" topLeftCell="A1">
      <selection activeCell="H15" sqref="H15"/>
    </sheetView>
  </sheetViews>
  <sheetFormatPr defaultColWidth="9.140625" defaultRowHeight="15"/>
  <cols>
    <col min="1" max="1" width="27.28125" style="0" customWidth="1"/>
    <col min="2" max="6" width="10.57421875" style="0" customWidth="1"/>
  </cols>
  <sheetData>
    <row r="1" spans="1:6" ht="15.75" thickTop="1">
      <c r="A1" s="152" t="s">
        <v>65</v>
      </c>
      <c r="B1" s="153"/>
      <c r="C1" s="153"/>
      <c r="D1" s="153"/>
      <c r="E1" s="153"/>
      <c r="F1" s="154"/>
    </row>
    <row r="2" spans="1:6" ht="30">
      <c r="A2" s="46" t="s">
        <v>48</v>
      </c>
      <c r="B2" s="47" t="s">
        <v>49</v>
      </c>
      <c r="C2" s="47" t="s">
        <v>50</v>
      </c>
      <c r="D2" s="47" t="s">
        <v>51</v>
      </c>
      <c r="E2" s="47" t="s">
        <v>52</v>
      </c>
      <c r="F2" s="48" t="s">
        <v>53</v>
      </c>
    </row>
    <row r="3" spans="1:6" ht="15">
      <c r="A3" s="4" t="s">
        <v>54</v>
      </c>
      <c r="B3" s="41"/>
      <c r="C3" s="41"/>
      <c r="D3" s="41"/>
      <c r="E3" s="41"/>
      <c r="F3" s="42"/>
    </row>
    <row r="4" spans="1:6" ht="15">
      <c r="A4" s="4" t="s">
        <v>55</v>
      </c>
      <c r="B4" s="41"/>
      <c r="C4" s="41"/>
      <c r="D4" s="41"/>
      <c r="E4" s="41"/>
      <c r="F4" s="42"/>
    </row>
    <row r="5" spans="1:6" ht="15">
      <c r="A5" s="4" t="s">
        <v>56</v>
      </c>
      <c r="B5" s="41"/>
      <c r="C5" s="41"/>
      <c r="D5" s="41"/>
      <c r="E5" s="41"/>
      <c r="F5" s="42"/>
    </row>
    <row r="6" spans="1:6" ht="15">
      <c r="A6" s="4" t="s">
        <v>57</v>
      </c>
      <c r="B6" s="41"/>
      <c r="C6" s="41"/>
      <c r="D6" s="41"/>
      <c r="E6" s="41"/>
      <c r="F6" s="42"/>
    </row>
    <row r="7" spans="1:6" ht="15">
      <c r="A7" s="4" t="s">
        <v>58</v>
      </c>
      <c r="B7" s="41"/>
      <c r="C7" s="41"/>
      <c r="D7" s="41"/>
      <c r="E7" s="41"/>
      <c r="F7" s="42"/>
    </row>
    <row r="8" spans="1:6" ht="15">
      <c r="A8" s="4" t="s">
        <v>59</v>
      </c>
      <c r="B8" s="41"/>
      <c r="C8" s="41"/>
      <c r="D8" s="41"/>
      <c r="E8" s="41"/>
      <c r="F8" s="42"/>
    </row>
    <row r="9" spans="1:6" ht="15">
      <c r="A9" s="4" t="s">
        <v>60</v>
      </c>
      <c r="B9" s="41"/>
      <c r="C9" s="41"/>
      <c r="D9" s="41"/>
      <c r="E9" s="41"/>
      <c r="F9" s="42"/>
    </row>
    <row r="10" spans="1:6" ht="15">
      <c r="A10" s="4" t="s">
        <v>61</v>
      </c>
      <c r="B10" s="41"/>
      <c r="C10" s="41"/>
      <c r="D10" s="41"/>
      <c r="E10" s="41"/>
      <c r="F10" s="42"/>
    </row>
    <row r="11" spans="1:6" ht="15">
      <c r="A11" s="4" t="s">
        <v>62</v>
      </c>
      <c r="B11" s="41"/>
      <c r="C11" s="41"/>
      <c r="D11" s="41"/>
      <c r="E11" s="41"/>
      <c r="F11" s="42"/>
    </row>
    <row r="12" spans="1:6" ht="15">
      <c r="A12" s="4" t="s">
        <v>63</v>
      </c>
      <c r="B12" s="41"/>
      <c r="C12" s="41"/>
      <c r="D12" s="41"/>
      <c r="E12" s="41"/>
      <c r="F12" s="42"/>
    </row>
    <row r="13" spans="1:6" ht="15">
      <c r="A13" s="4" t="s">
        <v>84</v>
      </c>
      <c r="B13" s="41"/>
      <c r="C13" s="41"/>
      <c r="D13" s="41"/>
      <c r="E13" s="41"/>
      <c r="F13" s="42"/>
    </row>
    <row r="14" spans="1:6" ht="15">
      <c r="A14" s="4" t="s">
        <v>85</v>
      </c>
      <c r="B14" s="41"/>
      <c r="C14" s="41"/>
      <c r="D14" s="41"/>
      <c r="E14" s="41"/>
      <c r="F14" s="42"/>
    </row>
    <row r="15" spans="1:6" ht="15">
      <c r="A15" s="4" t="s">
        <v>64</v>
      </c>
      <c r="B15" s="41"/>
      <c r="C15" s="41"/>
      <c r="D15" s="41"/>
      <c r="E15" s="41"/>
      <c r="F15" s="42"/>
    </row>
    <row r="16" spans="1:6" ht="15">
      <c r="A16" s="51" t="s">
        <v>68</v>
      </c>
      <c r="B16" s="41"/>
      <c r="C16" s="41"/>
      <c r="D16" s="41"/>
      <c r="E16" s="41"/>
      <c r="F16" s="42"/>
    </row>
    <row r="17" spans="1:6" ht="15">
      <c r="A17" s="51"/>
      <c r="B17" s="41"/>
      <c r="C17" s="41"/>
      <c r="D17" s="41"/>
      <c r="E17" s="41"/>
      <c r="F17" s="42"/>
    </row>
    <row r="18" spans="1:6" ht="15">
      <c r="A18" s="51"/>
      <c r="B18" s="41"/>
      <c r="C18" s="41"/>
      <c r="D18" s="41"/>
      <c r="E18" s="41"/>
      <c r="F18" s="42"/>
    </row>
    <row r="19" spans="1:6" ht="15">
      <c r="A19" s="51"/>
      <c r="B19" s="41"/>
      <c r="C19" s="41"/>
      <c r="D19" s="41"/>
      <c r="E19" s="41"/>
      <c r="F19" s="42"/>
    </row>
    <row r="20" spans="1:6" ht="15.75" thickBot="1">
      <c r="A20" s="52"/>
      <c r="B20" s="43"/>
      <c r="C20" s="43"/>
      <c r="D20" s="43"/>
      <c r="E20" s="43"/>
      <c r="F20" s="44"/>
    </row>
    <row r="21" ht="15.75" thickTop="1"/>
    <row r="22" ht="15">
      <c r="A22" s="45" t="s">
        <v>69</v>
      </c>
    </row>
    <row r="23" ht="15">
      <c r="A23" s="45" t="s">
        <v>70</v>
      </c>
    </row>
    <row r="24" ht="15">
      <c r="A24" s="45" t="s">
        <v>66</v>
      </c>
    </row>
    <row r="25" ht="15">
      <c r="A25" s="45" t="s">
        <v>67</v>
      </c>
    </row>
  </sheetData>
  <sheetProtection sheet="1" objects="1" scenarios="1"/>
  <protectedRanges>
    <protectedRange sqref="A16:A20" name="Range2"/>
    <protectedRange sqref="B3:F20" name="Range1"/>
  </protectedRanges>
  <mergeCells count="1">
    <mergeCell ref="A1:F1"/>
  </mergeCells>
  <printOptions/>
  <pageMargins left="0.7" right="0.7" top="0.75" bottom="0.75" header="0.3" footer="0.3"/>
  <pageSetup fitToHeight="1" fitToWidth="1" horizontalDpi="600" verticalDpi="600" orientation="landscape" r:id="rId1"/>
  <headerFooter>
    <oddHeader>&amp;C&amp;"-,Bold"&amp;14Time and Materials Rates</oddHeader>
    <oddFooter>&amp;CPage 5 of 5</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5">
      <c r="A1" t="s">
        <v>124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SHA-Virtual Weigh Station (VWS) Project Phase II CATS TORFP #J02B4400004 Price Proposal</dc:title>
  <dc:subject/>
  <dc:creator>L. Jasmann</dc:creator>
  <cp:keywords/>
  <dc:description/>
  <cp:lastModifiedBy>Scherer, Jerry</cp:lastModifiedBy>
  <cp:lastPrinted>2014-04-30T19:06:19Z</cp:lastPrinted>
  <dcterms:created xsi:type="dcterms:W3CDTF">2013-12-19T21:16:58Z</dcterms:created>
  <dcterms:modified xsi:type="dcterms:W3CDTF">2014-05-07T19:43:46Z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