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Price Sheet" sheetId="1" r:id="rId1"/>
    <sheet name="Criteria" sheetId="2" r:id="rId2"/>
  </sheets>
  <definedNames>
    <definedName name="_xlnm.Print_Area" localSheetId="0">'Price Sheet'!$A$1:$H$97</definedName>
  </definedNames>
  <calcPr calcId="145621"/>
</workbook>
</file>

<file path=xl/calcChain.xml><?xml version="1.0" encoding="utf-8"?>
<calcChain xmlns="http://schemas.openxmlformats.org/spreadsheetml/2006/main">
  <c r="H83" i="1" l="1"/>
  <c r="H80" i="1"/>
  <c r="G76" i="1"/>
  <c r="E76" i="1"/>
  <c r="F80" i="1" s="1"/>
  <c r="F83" i="1" s="1"/>
  <c r="D76" i="1"/>
  <c r="H62" i="1"/>
  <c r="F62" i="1"/>
  <c r="H60" i="1"/>
  <c r="F60" i="1"/>
  <c r="D56" i="1"/>
  <c r="H56" i="1"/>
  <c r="G56" i="1"/>
  <c r="F56" i="1"/>
  <c r="E56" i="1"/>
  <c r="G87" i="1" l="1"/>
</calcChain>
</file>

<file path=xl/sharedStrings.xml><?xml version="1.0" encoding="utf-8"?>
<sst xmlns="http://schemas.openxmlformats.org/spreadsheetml/2006/main" count="112" uniqueCount="99">
  <si>
    <t>OFFEROR NAME:</t>
  </si>
  <si>
    <t>#</t>
  </si>
  <si>
    <t>LABOR CATEGORY</t>
  </si>
  <si>
    <t>Offeror Price</t>
  </si>
  <si>
    <t>Program Manager</t>
  </si>
  <si>
    <t>Average Yearly Rate</t>
  </si>
  <si>
    <t>HOURLY LABOR RATES PER CONTRACT YEAR*</t>
  </si>
  <si>
    <t>Application Developer, Advanced Technology</t>
  </si>
  <si>
    <t>Database Management Specialist (Senior)</t>
  </si>
  <si>
    <t>Planner, Information Technology (Senior)</t>
  </si>
  <si>
    <t>Subject Matter Expert</t>
  </si>
  <si>
    <t>Testing Specialist</t>
  </si>
  <si>
    <t>Technical Writer/Editor</t>
  </si>
  <si>
    <t>Authorized Individual Name</t>
  </si>
  <si>
    <t>Company Name</t>
  </si>
  <si>
    <t>Title</t>
  </si>
  <si>
    <t>Company Tax ID #</t>
  </si>
  <si>
    <t>Signature</t>
  </si>
  <si>
    <t>Date</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</si>
  <si>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</si>
  <si>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Attachment 1- Price Sheet for Child Care Systems Maintenance and Enhancement</t>
  </si>
  <si>
    <t>SOLICITATION NO. TORFP # R00B7400027</t>
  </si>
  <si>
    <t>Year 1* 
(Base Period)</t>
  </si>
  <si>
    <t>Year 2* 
(Base Period)</t>
  </si>
  <si>
    <t>Year 3* 
(Base Period)</t>
  </si>
  <si>
    <t>Year 4* (Option)</t>
  </si>
  <si>
    <t>Year 5* (Option)</t>
  </si>
  <si>
    <t>A.  TIME AND MATERIALS LABOR RATE SCHEDULE - Child Care Systems Maintenance and Enhancement (At the State's option)</t>
  </si>
  <si>
    <t>DELIVERABLE</t>
  </si>
  <si>
    <t xml:space="preserve">Record the fixed price cost for each deliverable.  </t>
  </si>
  <si>
    <t>Evaluated Fixed Price</t>
  </si>
  <si>
    <t>Total Evaluated T&amp;M Hours</t>
  </si>
  <si>
    <t>Evaluated Time and Materials (T&amp;M) Labor Price</t>
  </si>
  <si>
    <t>Project Manager</t>
  </si>
  <si>
    <t>Analyst, Systems (Senior)</t>
  </si>
  <si>
    <t>Applications Development Expert</t>
  </si>
  <si>
    <t>Applications Programmer</t>
  </si>
  <si>
    <t>Architect, Internet/Web</t>
  </si>
  <si>
    <t>Architect, Systems (Senior)</t>
  </si>
  <si>
    <t>Architect, Systems Design</t>
  </si>
  <si>
    <t>Computer Graphics Illustrator</t>
  </si>
  <si>
    <t>Record the fully loaded hourly labor rates chargeable during each Contract year and option year for the labor categories needed  to support System Engineering (Time &amp; Materials) and authorized by a Work Order.</t>
  </si>
  <si>
    <t>Computer Programmer (Junior)</t>
  </si>
  <si>
    <t>Computer Programmer (Senior)</t>
  </si>
  <si>
    <t>Computer Systems Programmer</t>
  </si>
  <si>
    <t>Computer Systems Programmer (Senior)</t>
  </si>
  <si>
    <t>Database Management Specialist (Junior)</t>
  </si>
  <si>
    <t>Database Manager</t>
  </si>
  <si>
    <t>Documentation Specialist</t>
  </si>
  <si>
    <t>Engineer, Information</t>
  </si>
  <si>
    <t>Engineer, Information (Senior)</t>
  </si>
  <si>
    <t>Engineer, Interdisciplinary</t>
  </si>
  <si>
    <t>Engineer, Interdisciplinary (Senior)</t>
  </si>
  <si>
    <t>Engineer, Systems</t>
  </si>
  <si>
    <t>Engineer, Systems (Senior)</t>
  </si>
  <si>
    <t>Project Control Specialist</t>
  </si>
  <si>
    <t>Key Personnel</t>
  </si>
  <si>
    <t>Analyst, Computer Systems (Senior)</t>
  </si>
  <si>
    <t>Analyst, Computer Systems (Junior)</t>
  </si>
  <si>
    <t>Engineer, Information Security</t>
  </si>
  <si>
    <t>Engineer, Systems Design</t>
  </si>
  <si>
    <t>Internet/Intranet Site Developer Senior</t>
  </si>
  <si>
    <t>Internet/Intranet Site Developer Junior</t>
  </si>
  <si>
    <t>Program Administration Specialist</t>
  </si>
  <si>
    <t>Quality Assurance Manager</t>
  </si>
  <si>
    <t>Quality Assurance Specialist</t>
  </si>
  <si>
    <t>System Security Specialist</t>
  </si>
  <si>
    <t>Transition-In Management Plan and Project Schedule</t>
  </si>
  <si>
    <t>Child Care Systems Management Procedures Manual</t>
  </si>
  <si>
    <t xml:space="preserve">Completion of Transition-In </t>
  </si>
  <si>
    <t>IVR Development</t>
  </si>
  <si>
    <t>Monthly System Maintenance Payment including IVR monthly hosting</t>
  </si>
  <si>
    <t>Enter Monthly Amt:</t>
  </si>
  <si>
    <t xml:space="preserve">Labor Rate Maximums: The maximum labor rate that may be proposed for any CATS+ Labor Category shall not exceed the maximum for the CATS+ Master Contract year in effect on the TO Proposal due date.  </t>
  </si>
  <si>
    <t>C. Total Evaluated Price for Child Care Systems Maintenance and Enhancement:</t>
  </si>
  <si>
    <t xml:space="preserve">Enter the proposed prices in the yellow cells.  The worksheet will calculate the totals in light gray.  When complete, print the price sheet to a pdf document, have the price sheet signed by an authorized representative, and submit the signed pdf as the TO Financial Proposal. 
</t>
  </si>
  <si>
    <t>Total evaluated T&amp;M hours are for financial evaluation only and do not represent a commitment by the State to authorize the hours.</t>
  </si>
  <si>
    <t>*The Contract year begins as of the date of the NTP, and each anniversary date thereafter.</t>
  </si>
  <si>
    <t>Months
(for financial evaluation)</t>
  </si>
  <si>
    <t xml:space="preserve">A year for this Task Order shall be calculated as twelve months from NTP.  </t>
  </si>
  <si>
    <t>Calculated Amount:</t>
  </si>
  <si>
    <t xml:space="preserve">Year 1* 
Base Period Transition Months
(Assumes 2 months for financial evaluation)
</t>
  </si>
  <si>
    <t>Criteria</t>
  </si>
  <si>
    <t>&gt;0</t>
  </si>
  <si>
    <t>BASE PERIOD</t>
  </si>
  <si>
    <t>OPTION PERIOD</t>
  </si>
  <si>
    <t>Average Rate 
Base Period Years</t>
  </si>
  <si>
    <t>Base Period Evaluated T&amp;M Hours</t>
  </si>
  <si>
    <t>Sub-Total 
Option Period Evaluated T&amp;M Price</t>
  </si>
  <si>
    <t>Evaluated Total Price</t>
  </si>
  <si>
    <t>Average Rate 
Option Years</t>
  </si>
  <si>
    <t>Years 4 &amp;5* 
Option Period
(Calculate using 24 months for financial evaluation)</t>
  </si>
  <si>
    <t>B. FIXED PRICE  PROPOSAL- Child Care Systems Maintenance and Enhancement</t>
  </si>
  <si>
    <t xml:space="preserve">Years 1,2 &amp; 3* 
Base Period 
Following Transistion 
(Calculate using 34 months for financial evaluation since Year 1 includes transition period) </t>
  </si>
  <si>
    <t>Sub-Total 
Base Period Evaluated Total Price:</t>
  </si>
  <si>
    <t>Sub-Total 
Base Period Evaluated Fixed Price:</t>
  </si>
  <si>
    <t>Sub-Total 
Option Period Evaluated Fixed Price:</t>
  </si>
  <si>
    <t>Sub-Total 
Option Period Evaluated Total Price:</t>
  </si>
  <si>
    <t>Sub-Total 
Base Period Evaluated T&amp;M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</si>
</sst>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2"/>
      <color theme="1"/>
      <name val="Times New Roman"/>
      <family val="1"/>
    </font>
    <font>
      <sz val="11"/>
      <color theme="1"/>
      <name val="Calibri"/>
      <family val="2"/>
    </font>
    <font>
      <sz val="10"/>
      <name val="Arial"/>
      <family val="2"/>
    </font>
    <font>
      <sz val="11"/>
      <name val="Calibri"/>
      <family val="2"/>
    </font>
    <font>
      <b/>
      <sz val="11"/>
      <name val="Calibri"/>
      <family val="2"/>
    </font>
    <font>
      <sz val="11"/>
      <color theme="1"/>
      <name val="Times New Roman"/>
      <family val="1"/>
    </font>
    <font>
      <b/>
      <sz val="14"/>
      <color theme="1"/>
      <name val="Calibri"/>
      <family val="2"/>
      <scheme val="minor"/>
    </font>
    <font>
      <sz val="10"/>
      <color theme="1"/>
      <name val="Times New Roman"/>
      <family val="1"/>
    </font>
    <font>
      <i/>
      <sz val="11"/>
      <name val="Calibri"/>
      <family val="2"/>
    </font>
    <font>
      <b/>
      <sz val="14"/>
      <color theme="1"/>
      <name val="Calibri"/>
      <family val="2"/>
    </font>
    <font>
      <sz val="14"/>
      <name val="Calibri"/>
      <family val="2"/>
    </font>
    <font>
      <sz val="14"/>
      <color theme="1"/>
      <name val="Calibri"/>
      <family val="2"/>
      <scheme val="minor"/>
    </font>
    <font>
      <i/>
      <sz val="10"/>
      <color theme="1"/>
      <name val="Calibri"/>
      <family val="2"/>
    </font>
    <font>
      <i/>
      <sz val="10"/>
      <name val="Calibri"/>
      <family val="2"/>
    </font>
    <font>
      <u/>
      <sz val="11"/>
      <color theme="10"/>
      <name val="Calibri"/>
      <family val="2"/>
      <scheme val="minor"/>
    </font>
    <font>
      <b/>
      <sz val="10"/>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0" fontId="18" fillId="0" borderId="0" applyNumberFormat="0" applyFill="0" applyBorder="0" applyAlignment="0" applyProtection="0"/>
  </cellStyleXfs>
  <cellXfs count="132">
    <xf numFmtId="0" fontId="0" fillId="0" borderId="0" xfId="0"/>
    <xf numFmtId="0" fontId="3" fillId="0" borderId="0" xfId="0" applyFont="1" applyProtection="1"/>
    <xf numFmtId="0" fontId="4" fillId="0" borderId="0" xfId="0" applyFont="1" applyProtection="1"/>
    <xf numFmtId="0" fontId="5" fillId="0" borderId="0" xfId="0" applyFont="1" applyProtection="1"/>
    <xf numFmtId="0" fontId="8" fillId="2" borderId="5"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7" fillId="2" borderId="5" xfId="3" applyFont="1" applyFill="1" applyBorder="1" applyAlignment="1" applyProtection="1">
      <alignment horizontal="center" wrapText="1"/>
    </xf>
    <xf numFmtId="0" fontId="8" fillId="2" borderId="7" xfId="3" applyFont="1" applyFill="1" applyBorder="1" applyAlignment="1" applyProtection="1">
      <alignment horizontal="center"/>
    </xf>
    <xf numFmtId="0" fontId="8" fillId="2" borderId="8" xfId="3" applyFont="1" applyFill="1" applyBorder="1" applyAlignment="1" applyProtection="1">
      <alignment horizontal="center"/>
    </xf>
    <xf numFmtId="0" fontId="8" fillId="4" borderId="0" xfId="3" applyFont="1" applyFill="1" applyBorder="1" applyAlignment="1" applyProtection="1">
      <alignment horizontal="center"/>
    </xf>
    <xf numFmtId="44" fontId="7" fillId="4" borderId="0" xfId="3" applyNumberFormat="1" applyFont="1" applyFill="1" applyBorder="1" applyAlignment="1" applyProtection="1">
      <alignment horizontal="left"/>
    </xf>
    <xf numFmtId="0" fontId="2" fillId="0" borderId="11" xfId="0" applyFont="1" applyBorder="1" applyAlignment="1" applyProtection="1">
      <alignment horizontal="center" vertical="center"/>
    </xf>
    <xf numFmtId="0" fontId="5" fillId="4" borderId="0" xfId="0" applyFont="1" applyFill="1" applyBorder="1" applyProtection="1"/>
    <xf numFmtId="0" fontId="2" fillId="0" borderId="0" xfId="0" applyFont="1" applyBorder="1" applyAlignment="1" applyProtection="1">
      <alignment horizontal="center" vertical="center"/>
    </xf>
    <xf numFmtId="0" fontId="0" fillId="0" borderId="0" xfId="0" applyAlignment="1">
      <alignment wrapText="1"/>
    </xf>
    <xf numFmtId="0" fontId="0" fillId="0" borderId="0" xfId="0" applyAlignment="1">
      <alignment horizontal="center"/>
    </xf>
    <xf numFmtId="0" fontId="11" fillId="0" borderId="0" xfId="0" applyFont="1" applyAlignment="1">
      <alignment vertical="center"/>
    </xf>
    <xf numFmtId="0" fontId="11" fillId="0" borderId="0" xfId="0" applyFont="1" applyAlignment="1">
      <alignment vertical="center"/>
    </xf>
    <xf numFmtId="0" fontId="7" fillId="0" borderId="0" xfId="3" applyFont="1" applyBorder="1" applyAlignment="1" applyProtection="1">
      <alignment horizontal="left"/>
    </xf>
    <xf numFmtId="0" fontId="0" fillId="0" borderId="0" xfId="0" applyAlignment="1"/>
    <xf numFmtId="0" fontId="7" fillId="4" borderId="0" xfId="3" applyFont="1" applyFill="1" applyBorder="1" applyProtection="1"/>
    <xf numFmtId="0" fontId="2" fillId="0" borderId="0" xfId="0" applyFont="1" applyFill="1" applyBorder="1" applyAlignment="1" applyProtection="1">
      <alignment horizontal="center" vertical="center" wrapText="1"/>
    </xf>
    <xf numFmtId="44" fontId="0" fillId="0" borderId="0" xfId="0" applyNumberFormat="1" applyFont="1" applyFill="1" applyBorder="1" applyProtection="1"/>
    <xf numFmtId="164" fontId="0" fillId="0" borderId="0" xfId="1" applyNumberFormat="1" applyFont="1" applyFill="1" applyBorder="1" applyProtection="1"/>
    <xf numFmtId="0" fontId="12" fillId="0" borderId="0" xfId="3" applyFont="1" applyBorder="1" applyAlignment="1" applyProtection="1">
      <alignment horizontal="left"/>
    </xf>
    <xf numFmtId="0" fontId="3" fillId="0" borderId="0" xfId="0" applyFont="1" applyAlignment="1" applyProtection="1">
      <alignment horizontal="left"/>
    </xf>
    <xf numFmtId="0" fontId="5" fillId="0" borderId="13" xfId="0" applyFont="1" applyBorder="1" applyProtection="1"/>
    <xf numFmtId="0" fontId="5" fillId="0" borderId="13" xfId="0" applyFont="1" applyBorder="1" applyAlignment="1" applyProtection="1">
      <alignment wrapText="1"/>
    </xf>
    <xf numFmtId="0" fontId="3" fillId="6" borderId="9" xfId="0" applyFont="1" applyFill="1" applyBorder="1" applyProtection="1"/>
    <xf numFmtId="0" fontId="13" fillId="0" borderId="1" xfId="0" applyFont="1" applyBorder="1" applyProtection="1"/>
    <xf numFmtId="0" fontId="14" fillId="0" borderId="2" xfId="3" applyFont="1" applyBorder="1" applyAlignment="1" applyProtection="1">
      <alignment horizontal="left"/>
    </xf>
    <xf numFmtId="0" fontId="8" fillId="6" borderId="13" xfId="3" applyFont="1" applyFill="1" applyBorder="1" applyAlignment="1" applyProtection="1">
      <alignment horizontal="center"/>
    </xf>
    <xf numFmtId="0" fontId="9" fillId="0" borderId="0" xfId="0" applyFont="1" applyAlignment="1">
      <alignment horizontal="center"/>
    </xf>
    <xf numFmtId="0" fontId="12" fillId="0" borderId="0" xfId="3" applyFont="1" applyBorder="1" applyAlignment="1" applyProtection="1"/>
    <xf numFmtId="0" fontId="7" fillId="0" borderId="0" xfId="3" applyFont="1" applyBorder="1" applyAlignment="1" applyProtection="1"/>
    <xf numFmtId="0" fontId="16" fillId="0" borderId="16" xfId="0" applyFont="1" applyBorder="1" applyAlignment="1" applyProtection="1">
      <alignment horizontal="right"/>
    </xf>
    <xf numFmtId="0" fontId="5" fillId="0" borderId="12" xfId="0" applyFont="1" applyFill="1" applyBorder="1" applyAlignment="1" applyProtection="1">
      <alignment wrapText="1"/>
    </xf>
    <xf numFmtId="0" fontId="9" fillId="0" borderId="0" xfId="0" applyFont="1" applyAlignment="1"/>
    <xf numFmtId="0" fontId="3" fillId="0" borderId="0" xfId="0" applyFont="1" applyAlignment="1" applyProtection="1"/>
    <xf numFmtId="0" fontId="4" fillId="0" borderId="0" xfId="0" applyFont="1" applyAlignment="1" applyProtection="1"/>
    <xf numFmtId="0" fontId="8" fillId="2" borderId="17" xfId="3" applyFont="1" applyFill="1" applyBorder="1" applyAlignment="1" applyProtection="1">
      <alignment vertical="center" wrapText="1"/>
    </xf>
    <xf numFmtId="0" fontId="8" fillId="2" borderId="18" xfId="3" applyFont="1" applyFill="1" applyBorder="1" applyAlignment="1" applyProtection="1">
      <alignment vertical="center" wrapText="1"/>
    </xf>
    <xf numFmtId="0" fontId="8" fillId="2" borderId="19" xfId="3" applyFont="1" applyFill="1" applyBorder="1" applyAlignment="1" applyProtection="1">
      <alignment vertical="center" wrapText="1"/>
    </xf>
    <xf numFmtId="0" fontId="5" fillId="0" borderId="16" xfId="0" applyFont="1" applyBorder="1" applyAlignment="1" applyProtection="1"/>
    <xf numFmtId="0" fontId="3" fillId="6" borderId="9" xfId="0" applyFont="1" applyFill="1" applyBorder="1" applyAlignment="1" applyProtection="1"/>
    <xf numFmtId="0" fontId="2" fillId="0" borderId="0" xfId="0" applyFont="1" applyBorder="1" applyAlignment="1" applyProtection="1">
      <alignment vertical="center"/>
    </xf>
    <xf numFmtId="0" fontId="5" fillId="4" borderId="0" xfId="0" applyFont="1" applyFill="1" applyBorder="1" applyAlignment="1" applyProtection="1"/>
    <xf numFmtId="0" fontId="5" fillId="0" borderId="15" xfId="0" applyFont="1" applyBorder="1" applyAlignment="1" applyProtection="1"/>
    <xf numFmtId="0" fontId="7" fillId="4" borderId="0" xfId="3" applyFont="1" applyFill="1" applyBorder="1" applyAlignment="1" applyProtection="1"/>
    <xf numFmtId="0" fontId="14" fillId="0" borderId="2" xfId="3" applyFont="1" applyBorder="1" applyAlignment="1" applyProtection="1"/>
    <xf numFmtId="0" fontId="16" fillId="0" borderId="23" xfId="0" applyFont="1" applyBorder="1" applyAlignment="1" applyProtection="1">
      <alignment horizontal="right"/>
    </xf>
    <xf numFmtId="0" fontId="16" fillId="0" borderId="11" xfId="0" applyFont="1" applyBorder="1" applyAlignment="1" applyProtection="1">
      <alignment horizontal="right" wrapText="1"/>
    </xf>
    <xf numFmtId="0" fontId="0" fillId="0" borderId="0" xfId="0" applyFill="1"/>
    <xf numFmtId="0" fontId="8" fillId="0" borderId="4" xfId="3" applyFont="1" applyFill="1" applyBorder="1" applyAlignment="1" applyProtection="1">
      <alignment horizontal="center" vertical="center" wrapText="1"/>
    </xf>
    <xf numFmtId="0" fontId="7" fillId="0" borderId="0" xfId="3" applyFont="1" applyFill="1" applyBorder="1" applyAlignment="1" applyProtection="1">
      <alignment horizontal="left"/>
    </xf>
    <xf numFmtId="165" fontId="0" fillId="0" borderId="0" xfId="0" applyNumberFormat="1" applyFont="1" applyFill="1" applyBorder="1" applyProtection="1"/>
    <xf numFmtId="165" fontId="18" fillId="0" borderId="0" xfId="4" applyNumberFormat="1"/>
    <xf numFmtId="0" fontId="0" fillId="0" borderId="0" xfId="0" applyBorder="1"/>
    <xf numFmtId="44" fontId="0" fillId="0" borderId="0" xfId="2" applyFont="1" applyFill="1" applyBorder="1" applyProtection="1">
      <protection locked="0"/>
    </xf>
    <xf numFmtId="0" fontId="2" fillId="0" borderId="0" xfId="0" applyFont="1" applyBorder="1" applyAlignment="1" applyProtection="1">
      <alignment horizontal="center"/>
    </xf>
    <xf numFmtId="0" fontId="5" fillId="0" borderId="28" xfId="0" applyFont="1" applyBorder="1" applyAlignment="1" applyProtection="1"/>
    <xf numFmtId="0" fontId="5" fillId="0" borderId="28" xfId="0" applyFont="1" applyBorder="1" applyAlignment="1" applyProtection="1">
      <alignment horizontal="center"/>
    </xf>
    <xf numFmtId="44" fontId="7" fillId="7" borderId="7" xfId="2" applyFont="1" applyFill="1" applyBorder="1" applyAlignment="1" applyProtection="1">
      <alignment horizontal="right"/>
      <protection locked="0"/>
    </xf>
    <xf numFmtId="164" fontId="7" fillId="7" borderId="7" xfId="1" applyNumberFormat="1" applyFont="1" applyFill="1" applyBorder="1" applyAlignment="1" applyProtection="1">
      <alignment horizontal="right"/>
      <protection locked="0"/>
    </xf>
    <xf numFmtId="0" fontId="0" fillId="0" borderId="2" xfId="0" applyBorder="1"/>
    <xf numFmtId="0" fontId="19" fillId="5" borderId="36" xfId="0" applyFont="1" applyFill="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164" fontId="0" fillId="6" borderId="31" xfId="1" applyNumberFormat="1" applyFont="1" applyFill="1" applyBorder="1" applyProtection="1"/>
    <xf numFmtId="164" fontId="0" fillId="6" borderId="13" xfId="1" applyNumberFormat="1" applyFont="1" applyFill="1" applyBorder="1" applyProtection="1"/>
    <xf numFmtId="165" fontId="7" fillId="6" borderId="43" xfId="2" applyNumberFormat="1" applyFont="1" applyFill="1" applyBorder="1" applyAlignment="1" applyProtection="1">
      <alignment horizontal="right"/>
    </xf>
    <xf numFmtId="165" fontId="7" fillId="6" borderId="44" xfId="2" applyNumberFormat="1" applyFont="1" applyFill="1" applyBorder="1" applyAlignment="1" applyProtection="1">
      <alignment horizontal="right"/>
    </xf>
    <xf numFmtId="165" fontId="7" fillId="6" borderId="45" xfId="2" applyNumberFormat="1" applyFont="1" applyFill="1" applyBorder="1" applyAlignment="1" applyProtection="1">
      <alignment horizontal="right"/>
    </xf>
    <xf numFmtId="165" fontId="0" fillId="6" borderId="32" xfId="0" applyNumberFormat="1" applyFont="1" applyFill="1" applyBorder="1" applyAlignment="1" applyProtection="1">
      <alignment horizontal="right"/>
    </xf>
    <xf numFmtId="165" fontId="0" fillId="6" borderId="13" xfId="0" applyNumberFormat="1" applyFont="1" applyFill="1" applyBorder="1" applyAlignment="1" applyProtection="1">
      <alignment horizontal="right"/>
    </xf>
    <xf numFmtId="165" fontId="0" fillId="6" borderId="35" xfId="0" applyNumberFormat="1" applyFont="1" applyFill="1" applyBorder="1" applyAlignment="1" applyProtection="1">
      <alignment horizontal="right"/>
    </xf>
    <xf numFmtId="165" fontId="0" fillId="6" borderId="31" xfId="0" applyNumberFormat="1" applyFont="1" applyFill="1" applyBorder="1" applyAlignment="1" applyProtection="1">
      <alignment horizontal="right"/>
    </xf>
    <xf numFmtId="165" fontId="0" fillId="6" borderId="33" xfId="0" applyNumberFormat="1" applyFont="1" applyFill="1" applyBorder="1" applyAlignment="1" applyProtection="1">
      <alignment horizontal="right"/>
    </xf>
    <xf numFmtId="165" fontId="7" fillId="3" borderId="38" xfId="2" applyNumberFormat="1" applyFont="1" applyFill="1" applyBorder="1" applyAlignment="1" applyProtection="1">
      <alignment horizontal="right"/>
      <protection locked="0"/>
    </xf>
    <xf numFmtId="165" fontId="7" fillId="3" borderId="39" xfId="2" applyNumberFormat="1" applyFont="1" applyFill="1" applyBorder="1" applyAlignment="1" applyProtection="1">
      <alignment horizontal="right"/>
      <protection locked="0"/>
    </xf>
    <xf numFmtId="165" fontId="7" fillId="3" borderId="40" xfId="2" applyNumberFormat="1" applyFont="1" applyFill="1" applyBorder="1" applyAlignment="1" applyProtection="1">
      <alignment horizontal="right"/>
      <protection locked="0"/>
    </xf>
    <xf numFmtId="165" fontId="7" fillId="3" borderId="41" xfId="2" applyNumberFormat="1" applyFont="1" applyFill="1" applyBorder="1" applyAlignment="1" applyProtection="1">
      <alignment horizontal="right"/>
      <protection locked="0"/>
    </xf>
    <xf numFmtId="165" fontId="7" fillId="3" borderId="7" xfId="2" applyNumberFormat="1" applyFont="1" applyFill="1" applyBorder="1" applyAlignment="1" applyProtection="1">
      <alignment horizontal="right"/>
      <protection locked="0"/>
    </xf>
    <xf numFmtId="165" fontId="7" fillId="3" borderId="42" xfId="2" applyNumberFormat="1" applyFont="1" applyFill="1" applyBorder="1" applyAlignment="1" applyProtection="1">
      <alignment horizontal="right"/>
      <protection locked="0"/>
    </xf>
    <xf numFmtId="165" fontId="7" fillId="6" borderId="7" xfId="2" applyNumberFormat="1" applyFont="1" applyFill="1" applyBorder="1" applyAlignment="1" applyProtection="1">
      <alignment horizontal="right"/>
    </xf>
    <xf numFmtId="165" fontId="0" fillId="6" borderId="25" xfId="2" applyNumberFormat="1" applyFont="1" applyFill="1" applyBorder="1" applyProtection="1"/>
    <xf numFmtId="165" fontId="0" fillId="6" borderId="37" xfId="2" applyNumberFormat="1" applyFont="1" applyFill="1" applyBorder="1" applyProtection="1"/>
    <xf numFmtId="0" fontId="17" fillId="0" borderId="0" xfId="3" applyFont="1" applyBorder="1" applyAlignment="1" applyProtection="1">
      <alignment horizontal="left"/>
    </xf>
    <xf numFmtId="0" fontId="7" fillId="2" borderId="1" xfId="3" applyFont="1" applyFill="1" applyBorder="1" applyAlignment="1" applyProtection="1">
      <alignment horizontal="center" wrapText="1"/>
    </xf>
    <xf numFmtId="0" fontId="7" fillId="2" borderId="2" xfId="3" applyFont="1" applyFill="1" applyBorder="1" applyAlignment="1" applyProtection="1">
      <alignment horizontal="center" wrapText="1"/>
    </xf>
    <xf numFmtId="0" fontId="8" fillId="2" borderId="1" xfId="3" applyFont="1" applyFill="1" applyBorder="1" applyAlignment="1" applyProtection="1">
      <alignment horizontal="center"/>
    </xf>
    <xf numFmtId="0" fontId="8" fillId="2" borderId="2" xfId="3" applyFont="1" applyFill="1" applyBorder="1" applyAlignment="1" applyProtection="1">
      <alignment horizontal="center"/>
    </xf>
    <xf numFmtId="0" fontId="17" fillId="0" borderId="0" xfId="3" applyFont="1" applyBorder="1" applyAlignment="1" applyProtection="1">
      <alignment vertical="top" wrapText="1"/>
    </xf>
    <xf numFmtId="0" fontId="8" fillId="2" borderId="3"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wrapText="1"/>
    </xf>
    <xf numFmtId="0" fontId="8" fillId="2" borderId="21" xfId="3" applyFont="1" applyFill="1" applyBorder="1" applyAlignment="1" applyProtection="1">
      <alignment horizontal="center"/>
    </xf>
    <xf numFmtId="0" fontId="8" fillId="2" borderId="27" xfId="3" applyFont="1" applyFill="1" applyBorder="1" applyAlignment="1" applyProtection="1">
      <alignment horizontal="center"/>
    </xf>
    <xf numFmtId="0" fontId="8" fillId="2" borderId="7" xfId="3" applyFont="1" applyFill="1" applyBorder="1" applyAlignment="1" applyProtection="1">
      <alignment horizontal="center"/>
    </xf>
    <xf numFmtId="0" fontId="5" fillId="0" borderId="22" xfId="0" applyFont="1" applyBorder="1" applyAlignment="1" applyProtection="1">
      <alignment horizontal="left" wrapText="1"/>
    </xf>
    <xf numFmtId="0" fontId="5" fillId="0" borderId="12" xfId="0" applyFont="1" applyBorder="1" applyAlignment="1" applyProtection="1">
      <alignment horizontal="left" wrapText="1"/>
    </xf>
    <xf numFmtId="0" fontId="5" fillId="0" borderId="20" xfId="0" applyFont="1" applyBorder="1" applyAlignment="1" applyProtection="1">
      <alignment horizontal="left" wrapText="1"/>
    </xf>
    <xf numFmtId="44" fontId="17" fillId="7" borderId="26" xfId="2" applyFont="1" applyFill="1" applyBorder="1" applyAlignment="1" applyProtection="1">
      <alignment horizontal="center"/>
      <protection locked="0"/>
    </xf>
    <xf numFmtId="44" fontId="17" fillId="7" borderId="15" xfId="2" applyFont="1" applyFill="1" applyBorder="1" applyAlignment="1" applyProtection="1">
      <alignment horizontal="center"/>
      <protection locked="0"/>
    </xf>
    <xf numFmtId="44" fontId="17" fillId="7" borderId="13" xfId="2" applyFont="1" applyFill="1" applyBorder="1" applyAlignment="1" applyProtection="1">
      <alignment horizontal="center"/>
      <protection locked="0"/>
    </xf>
    <xf numFmtId="44" fontId="17" fillId="7" borderId="14" xfId="2" applyFont="1" applyFill="1" applyBorder="1" applyAlignment="1" applyProtection="1">
      <alignment horizontal="center"/>
      <protection locked="0"/>
    </xf>
    <xf numFmtId="165" fontId="7" fillId="3" borderId="13" xfId="2" applyNumberFormat="1" applyFont="1" applyFill="1" applyBorder="1" applyAlignment="1" applyProtection="1">
      <alignment horizontal="center"/>
      <protection locked="0"/>
    </xf>
    <xf numFmtId="165" fontId="7" fillId="3" borderId="14" xfId="2" applyNumberFormat="1" applyFont="1" applyFill="1" applyBorder="1" applyAlignment="1" applyProtection="1">
      <alignment horizontal="center"/>
      <protection locked="0"/>
    </xf>
    <xf numFmtId="165" fontId="7" fillId="6" borderId="13" xfId="2" applyNumberFormat="1" applyFont="1" applyFill="1" applyBorder="1" applyAlignment="1" applyProtection="1">
      <alignment horizontal="center"/>
    </xf>
    <xf numFmtId="165" fontId="7" fillId="6" borderId="14" xfId="2" applyNumberFormat="1" applyFont="1" applyFill="1" applyBorder="1" applyAlignment="1" applyProtection="1">
      <alignment horizontal="center"/>
    </xf>
    <xf numFmtId="0" fontId="11" fillId="0" borderId="0" xfId="0" applyFont="1" applyBorder="1" applyAlignment="1">
      <alignment vertical="center"/>
    </xf>
    <xf numFmtId="0" fontId="11" fillId="0" borderId="0" xfId="0" applyFont="1" applyAlignment="1">
      <alignment vertical="center"/>
    </xf>
    <xf numFmtId="0" fontId="10" fillId="0" borderId="0" xfId="0" applyFont="1" applyAlignment="1">
      <alignment horizontal="center"/>
    </xf>
    <xf numFmtId="0" fontId="3" fillId="0" borderId="13" xfId="0" applyFont="1" applyBorder="1" applyAlignment="1" applyProtection="1">
      <alignment horizontal="left"/>
    </xf>
    <xf numFmtId="0" fontId="3" fillId="0" borderId="9" xfId="0" applyFont="1" applyBorder="1" applyAlignment="1" applyProtection="1">
      <alignment horizontal="left"/>
    </xf>
    <xf numFmtId="0" fontId="3" fillId="0" borderId="14" xfId="0" applyFont="1" applyBorder="1" applyAlignment="1" applyProtection="1">
      <alignment horizontal="left"/>
    </xf>
    <xf numFmtId="0" fontId="7" fillId="5" borderId="22" xfId="3" applyFont="1" applyFill="1" applyBorder="1" applyAlignment="1" applyProtection="1">
      <alignment horizontal="center" wrapText="1"/>
    </xf>
    <xf numFmtId="0" fontId="7" fillId="5" borderId="10" xfId="3" applyFont="1" applyFill="1" applyBorder="1" applyAlignment="1" applyProtection="1">
      <alignment horizontal="center" wrapText="1"/>
    </xf>
    <xf numFmtId="0" fontId="7" fillId="5" borderId="23" xfId="3" applyFont="1" applyFill="1" applyBorder="1" applyAlignment="1" applyProtection="1">
      <alignment horizontal="center" wrapText="1"/>
    </xf>
    <xf numFmtId="0" fontId="9" fillId="0" borderId="0" xfId="0" applyFont="1" applyAlignment="1">
      <alignment horizontal="center"/>
    </xf>
    <xf numFmtId="0" fontId="7" fillId="2" borderId="24" xfId="3" applyFont="1" applyFill="1" applyBorder="1" applyAlignment="1" applyProtection="1">
      <alignment horizontal="center" wrapText="1"/>
    </xf>
    <xf numFmtId="0" fontId="2" fillId="5" borderId="29" xfId="0" applyFont="1" applyFill="1" applyBorder="1" applyAlignment="1">
      <alignment horizontal="center"/>
    </xf>
    <xf numFmtId="0" fontId="2" fillId="5" borderId="34" xfId="0" applyFont="1" applyFill="1" applyBorder="1" applyAlignment="1">
      <alignment horizontal="center"/>
    </xf>
    <xf numFmtId="0" fontId="11" fillId="0" borderId="28" xfId="0" applyFont="1" applyBorder="1" applyAlignment="1">
      <alignment horizontal="center" vertical="center"/>
    </xf>
    <xf numFmtId="44" fontId="8" fillId="5" borderId="3" xfId="3" applyNumberFormat="1" applyFont="1" applyFill="1" applyBorder="1" applyAlignment="1" applyProtection="1">
      <alignment horizontal="center"/>
    </xf>
    <xf numFmtId="44" fontId="8" fillId="5" borderId="17" xfId="3" applyNumberFormat="1" applyFont="1" applyFill="1" applyBorder="1" applyAlignment="1" applyProtection="1">
      <alignment horizontal="center"/>
    </xf>
    <xf numFmtId="165" fontId="15" fillId="6" borderId="1" xfId="2" applyNumberFormat="1" applyFont="1" applyFill="1" applyBorder="1" applyAlignment="1" applyProtection="1">
      <alignment horizontal="center"/>
    </xf>
    <xf numFmtId="165" fontId="15" fillId="6" borderId="24" xfId="2" applyNumberFormat="1" applyFont="1" applyFill="1" applyBorder="1" applyAlignment="1" applyProtection="1">
      <alignment horizontal="center"/>
    </xf>
    <xf numFmtId="164" fontId="7" fillId="3" borderId="13" xfId="1" applyNumberFormat="1" applyFont="1" applyFill="1" applyBorder="1" applyAlignment="1" applyProtection="1">
      <alignment horizontal="center"/>
    </xf>
    <xf numFmtId="164" fontId="7" fillId="3" borderId="14" xfId="1" applyNumberFormat="1" applyFont="1" applyFill="1" applyBorder="1" applyAlignment="1" applyProtection="1">
      <alignment horizontal="center"/>
    </xf>
    <xf numFmtId="0" fontId="8" fillId="2" borderId="17"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cellXfs>
  <cellStyles count="5">
    <cellStyle name="Comma" xfId="1" builtinId="3"/>
    <cellStyle name="Currency" xfId="2" builtinId="4"/>
    <cellStyle name="Hyperlink" xfId="4"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abSelected="1" zoomScaleNormal="100" zoomScaleSheetLayoutView="100" workbookViewId="0">
      <selection activeCell="B90" sqref="B90:C90"/>
    </sheetView>
  </sheetViews>
  <sheetFormatPr defaultRowHeight="15" x14ac:dyDescent="0.25"/>
  <cols>
    <col min="1" max="1" width="5.85546875" customWidth="1"/>
    <col min="2" max="2" width="34" customWidth="1"/>
    <col min="3" max="3" width="19.42578125" style="19" customWidth="1"/>
    <col min="4" max="8" width="20.7109375" customWidth="1"/>
    <col min="10" max="10" width="10.140625" bestFit="1" customWidth="1"/>
  </cols>
  <sheetData>
    <row r="1" spans="1:13" ht="18.75" x14ac:dyDescent="0.3">
      <c r="A1" s="112" t="s">
        <v>20</v>
      </c>
      <c r="B1" s="112"/>
      <c r="C1" s="112"/>
      <c r="D1" s="112"/>
      <c r="E1" s="112"/>
      <c r="F1" s="112"/>
      <c r="G1" s="112"/>
      <c r="H1" s="112"/>
    </row>
    <row r="2" spans="1:13" ht="15.75" customHeight="1" x14ac:dyDescent="0.25">
      <c r="A2" s="119" t="s">
        <v>21</v>
      </c>
      <c r="B2" s="119"/>
      <c r="C2" s="119"/>
      <c r="D2" s="119"/>
      <c r="E2" s="119"/>
      <c r="F2" s="119"/>
      <c r="G2" s="119"/>
      <c r="H2" s="119"/>
    </row>
    <row r="3" spans="1:13" ht="15.75" customHeight="1" x14ac:dyDescent="0.25">
      <c r="A3" s="32"/>
      <c r="B3" s="32"/>
      <c r="C3" s="37"/>
      <c r="D3" s="32"/>
      <c r="E3" s="32"/>
      <c r="F3" s="32"/>
      <c r="G3" s="32"/>
      <c r="H3" s="32"/>
    </row>
    <row r="4" spans="1:13" ht="15.75" customHeight="1" x14ac:dyDescent="0.25">
      <c r="A4" s="113" t="s">
        <v>0</v>
      </c>
      <c r="B4" s="114"/>
      <c r="C4" s="114"/>
      <c r="D4" s="114"/>
      <c r="E4" s="114"/>
      <c r="F4" s="114"/>
      <c r="G4" s="114"/>
      <c r="H4" s="115"/>
    </row>
    <row r="5" spans="1:13" ht="15.75" customHeight="1" x14ac:dyDescent="0.25">
      <c r="A5" s="25"/>
      <c r="B5" s="25"/>
      <c r="C5" s="38"/>
      <c r="D5" s="25"/>
      <c r="E5" s="25"/>
      <c r="F5" s="25"/>
      <c r="G5" s="25"/>
      <c r="H5" s="25"/>
    </row>
    <row r="6" spans="1:13" ht="30" customHeight="1" x14ac:dyDescent="0.25">
      <c r="A6" s="92" t="s">
        <v>75</v>
      </c>
      <c r="B6" s="92"/>
      <c r="C6" s="92"/>
      <c r="D6" s="92"/>
      <c r="E6" s="92"/>
      <c r="F6" s="92"/>
      <c r="G6" s="92"/>
      <c r="H6" s="92"/>
    </row>
    <row r="7" spans="1:13" x14ac:dyDescent="0.25">
      <c r="A7" s="92" t="s">
        <v>76</v>
      </c>
      <c r="B7" s="92"/>
      <c r="C7" s="92"/>
      <c r="D7" s="92"/>
      <c r="E7" s="92"/>
      <c r="F7" s="92"/>
      <c r="G7" s="92"/>
      <c r="H7" s="92"/>
    </row>
    <row r="8" spans="1:13" ht="15" customHeight="1" x14ac:dyDescent="0.25">
      <c r="A8" s="92" t="s">
        <v>79</v>
      </c>
      <c r="B8" s="92"/>
      <c r="C8" s="92"/>
      <c r="D8" s="92"/>
      <c r="E8" s="92"/>
      <c r="F8" s="92"/>
      <c r="G8" s="92"/>
      <c r="H8" s="92"/>
    </row>
    <row r="9" spans="1:13" ht="30.75" customHeight="1" x14ac:dyDescent="0.25">
      <c r="A9" s="92" t="s">
        <v>73</v>
      </c>
      <c r="B9" s="92"/>
      <c r="C9" s="92"/>
      <c r="D9" s="92"/>
      <c r="E9" s="92"/>
      <c r="F9" s="92"/>
      <c r="G9" s="92"/>
      <c r="H9" s="92"/>
    </row>
    <row r="10" spans="1:13" ht="27" customHeight="1" x14ac:dyDescent="0.25">
      <c r="A10" s="92" t="s">
        <v>19</v>
      </c>
      <c r="B10" s="92"/>
      <c r="C10" s="92"/>
      <c r="D10" s="92"/>
      <c r="E10" s="92"/>
      <c r="F10" s="92"/>
      <c r="G10" s="92"/>
      <c r="H10" s="92"/>
    </row>
    <row r="11" spans="1:13" ht="15.75" x14ac:dyDescent="0.25">
      <c r="A11" s="2"/>
      <c r="B11" s="2"/>
      <c r="C11" s="39"/>
      <c r="D11" s="2"/>
      <c r="E11" s="2"/>
      <c r="F11" s="2"/>
      <c r="G11" s="2"/>
      <c r="H11" s="2"/>
    </row>
    <row r="12" spans="1:13" ht="16.5" thickBot="1" x14ac:dyDescent="0.3">
      <c r="A12" s="1" t="s">
        <v>27</v>
      </c>
      <c r="B12" s="1"/>
      <c r="C12" s="38"/>
      <c r="D12" s="1"/>
      <c r="E12" s="3"/>
      <c r="F12" s="2"/>
      <c r="G12" s="2"/>
      <c r="H12" s="2"/>
    </row>
    <row r="13" spans="1:13" ht="40.5" customHeight="1" thickBot="1" x14ac:dyDescent="0.3">
      <c r="A13" s="88" t="s">
        <v>41</v>
      </c>
      <c r="B13" s="89"/>
      <c r="C13" s="89"/>
      <c r="D13" s="89"/>
      <c r="E13" s="89"/>
      <c r="F13" s="89"/>
      <c r="G13" s="89"/>
      <c r="H13" s="89"/>
      <c r="I13" s="52"/>
      <c r="J13" s="52"/>
      <c r="K13" s="52"/>
      <c r="L13" s="52"/>
      <c r="M13" s="52"/>
    </row>
    <row r="14" spans="1:13" ht="15.75" thickBot="1" x14ac:dyDescent="0.3">
      <c r="A14" s="93" t="s">
        <v>1</v>
      </c>
      <c r="B14" s="93" t="s">
        <v>2</v>
      </c>
      <c r="C14" s="40"/>
      <c r="D14" s="90" t="s">
        <v>6</v>
      </c>
      <c r="E14" s="91"/>
      <c r="F14" s="91"/>
      <c r="G14" s="91"/>
      <c r="H14" s="91"/>
    </row>
    <row r="15" spans="1:13" ht="30.75" thickBot="1" x14ac:dyDescent="0.3">
      <c r="A15" s="94"/>
      <c r="B15" s="94"/>
      <c r="C15" s="41"/>
      <c r="D15" s="4" t="s">
        <v>22</v>
      </c>
      <c r="E15" s="4" t="s">
        <v>23</v>
      </c>
      <c r="F15" s="4" t="s">
        <v>24</v>
      </c>
      <c r="G15" s="5" t="s">
        <v>25</v>
      </c>
      <c r="H15" s="4" t="s">
        <v>26</v>
      </c>
    </row>
    <row r="16" spans="1:13" ht="15.75" thickBot="1" x14ac:dyDescent="0.3">
      <c r="A16" s="95"/>
      <c r="B16" s="95"/>
      <c r="C16" s="42"/>
      <c r="D16" s="6" t="s">
        <v>3</v>
      </c>
      <c r="E16" s="6" t="s">
        <v>3</v>
      </c>
      <c r="F16" s="6" t="s">
        <v>3</v>
      </c>
      <c r="G16" s="6" t="s">
        <v>3</v>
      </c>
      <c r="H16" s="6" t="s">
        <v>3</v>
      </c>
    </row>
    <row r="17" spans="1:8" x14ac:dyDescent="0.25">
      <c r="A17" s="7">
        <v>1</v>
      </c>
      <c r="B17" s="27" t="s">
        <v>58</v>
      </c>
      <c r="C17" s="60"/>
      <c r="D17" s="78">
        <v>0</v>
      </c>
      <c r="E17" s="79">
        <v>0</v>
      </c>
      <c r="F17" s="80">
        <v>0</v>
      </c>
      <c r="G17" s="78">
        <v>0</v>
      </c>
      <c r="H17" s="80">
        <v>0</v>
      </c>
    </row>
    <row r="18" spans="1:8" x14ac:dyDescent="0.25">
      <c r="A18" s="8">
        <v>2</v>
      </c>
      <c r="B18" s="27" t="s">
        <v>57</v>
      </c>
      <c r="C18" s="60"/>
      <c r="D18" s="81">
        <v>0</v>
      </c>
      <c r="E18" s="82">
        <v>0</v>
      </c>
      <c r="F18" s="83">
        <v>0</v>
      </c>
      <c r="G18" s="81">
        <v>0</v>
      </c>
      <c r="H18" s="83">
        <v>0</v>
      </c>
    </row>
    <row r="19" spans="1:8" x14ac:dyDescent="0.25">
      <c r="A19" s="8">
        <v>3</v>
      </c>
      <c r="B19" s="14" t="s">
        <v>34</v>
      </c>
      <c r="C19" s="60"/>
      <c r="D19" s="81">
        <v>0</v>
      </c>
      <c r="E19" s="82">
        <v>0</v>
      </c>
      <c r="F19" s="83">
        <v>0</v>
      </c>
      <c r="G19" s="81">
        <v>0</v>
      </c>
      <c r="H19" s="83">
        <v>0</v>
      </c>
    </row>
    <row r="20" spans="1:8" ht="30" x14ac:dyDescent="0.25">
      <c r="A20" s="8">
        <v>4</v>
      </c>
      <c r="B20" s="27" t="s">
        <v>7</v>
      </c>
      <c r="C20" s="60"/>
      <c r="D20" s="81">
        <v>0</v>
      </c>
      <c r="E20" s="82">
        <v>0</v>
      </c>
      <c r="F20" s="83">
        <v>0</v>
      </c>
      <c r="G20" s="81">
        <v>0</v>
      </c>
      <c r="H20" s="83">
        <v>0</v>
      </c>
    </row>
    <row r="21" spans="1:8" x14ac:dyDescent="0.25">
      <c r="A21" s="8">
        <v>5</v>
      </c>
      <c r="B21" s="27" t="s">
        <v>35</v>
      </c>
      <c r="C21" s="60"/>
      <c r="D21" s="81">
        <v>0</v>
      </c>
      <c r="E21" s="82">
        <v>0</v>
      </c>
      <c r="F21" s="83">
        <v>0</v>
      </c>
      <c r="G21" s="81">
        <v>0</v>
      </c>
      <c r="H21" s="83">
        <v>0</v>
      </c>
    </row>
    <row r="22" spans="1:8" x14ac:dyDescent="0.25">
      <c r="A22" s="8">
        <v>6</v>
      </c>
      <c r="B22" s="27" t="s">
        <v>36</v>
      </c>
      <c r="C22" s="60"/>
      <c r="D22" s="81">
        <v>0</v>
      </c>
      <c r="E22" s="82">
        <v>0</v>
      </c>
      <c r="F22" s="83">
        <v>0</v>
      </c>
      <c r="G22" s="81">
        <v>0</v>
      </c>
      <c r="H22" s="83">
        <v>0</v>
      </c>
    </row>
    <row r="23" spans="1:8" x14ac:dyDescent="0.25">
      <c r="A23" s="8">
        <v>7</v>
      </c>
      <c r="B23" s="27" t="s">
        <v>37</v>
      </c>
      <c r="C23" s="60"/>
      <c r="D23" s="81">
        <v>0</v>
      </c>
      <c r="E23" s="82">
        <v>0</v>
      </c>
      <c r="F23" s="83">
        <v>0</v>
      </c>
      <c r="G23" s="81">
        <v>0</v>
      </c>
      <c r="H23" s="83">
        <v>0</v>
      </c>
    </row>
    <row r="24" spans="1:8" x14ac:dyDescent="0.25">
      <c r="A24" s="8">
        <v>8</v>
      </c>
      <c r="B24" s="27" t="s">
        <v>38</v>
      </c>
      <c r="C24" s="60"/>
      <c r="D24" s="81">
        <v>0</v>
      </c>
      <c r="E24" s="82">
        <v>0</v>
      </c>
      <c r="F24" s="83">
        <v>0</v>
      </c>
      <c r="G24" s="81">
        <v>0</v>
      </c>
      <c r="H24" s="83">
        <v>0</v>
      </c>
    </row>
    <row r="25" spans="1:8" x14ac:dyDescent="0.25">
      <c r="A25" s="8">
        <v>9</v>
      </c>
      <c r="B25" s="27" t="s">
        <v>39</v>
      </c>
      <c r="C25" s="60"/>
      <c r="D25" s="81">
        <v>0</v>
      </c>
      <c r="E25" s="82">
        <v>0</v>
      </c>
      <c r="F25" s="83">
        <v>0</v>
      </c>
      <c r="G25" s="81">
        <v>0</v>
      </c>
      <c r="H25" s="83">
        <v>0</v>
      </c>
    </row>
    <row r="26" spans="1:8" x14ac:dyDescent="0.25">
      <c r="A26" s="8">
        <v>10</v>
      </c>
      <c r="B26" s="27" t="s">
        <v>40</v>
      </c>
      <c r="C26" s="60"/>
      <c r="D26" s="81">
        <v>0</v>
      </c>
      <c r="E26" s="82">
        <v>0</v>
      </c>
      <c r="F26" s="83">
        <v>0</v>
      </c>
      <c r="G26" s="81">
        <v>0</v>
      </c>
      <c r="H26" s="83">
        <v>0</v>
      </c>
    </row>
    <row r="27" spans="1:8" x14ac:dyDescent="0.25">
      <c r="A27" s="8">
        <v>11</v>
      </c>
      <c r="B27" s="27" t="s">
        <v>42</v>
      </c>
      <c r="C27" s="60"/>
      <c r="D27" s="81">
        <v>0</v>
      </c>
      <c r="E27" s="82">
        <v>0</v>
      </c>
      <c r="F27" s="83">
        <v>0</v>
      </c>
      <c r="G27" s="81">
        <v>0</v>
      </c>
      <c r="H27" s="83">
        <v>0</v>
      </c>
    </row>
    <row r="28" spans="1:8" x14ac:dyDescent="0.25">
      <c r="A28" s="8">
        <v>12</v>
      </c>
      <c r="B28" s="36" t="s">
        <v>43</v>
      </c>
      <c r="C28" s="60"/>
      <c r="D28" s="81">
        <v>0</v>
      </c>
      <c r="E28" s="82">
        <v>0</v>
      </c>
      <c r="F28" s="83">
        <v>0</v>
      </c>
      <c r="G28" s="81">
        <v>0</v>
      </c>
      <c r="H28" s="83">
        <v>0</v>
      </c>
    </row>
    <row r="29" spans="1:8" x14ac:dyDescent="0.25">
      <c r="A29" s="8">
        <v>13</v>
      </c>
      <c r="B29" s="27" t="s">
        <v>44</v>
      </c>
      <c r="C29" s="60"/>
      <c r="D29" s="81">
        <v>0</v>
      </c>
      <c r="E29" s="82">
        <v>0</v>
      </c>
      <c r="F29" s="83">
        <v>0</v>
      </c>
      <c r="G29" s="81">
        <v>0</v>
      </c>
      <c r="H29" s="83">
        <v>0</v>
      </c>
    </row>
    <row r="30" spans="1:8" ht="30" x14ac:dyDescent="0.25">
      <c r="A30" s="8">
        <v>14</v>
      </c>
      <c r="B30" s="27" t="s">
        <v>45</v>
      </c>
      <c r="C30" s="60"/>
      <c r="D30" s="81">
        <v>0</v>
      </c>
      <c r="E30" s="82">
        <v>0</v>
      </c>
      <c r="F30" s="83">
        <v>0</v>
      </c>
      <c r="G30" s="81">
        <v>0</v>
      </c>
      <c r="H30" s="83">
        <v>0</v>
      </c>
    </row>
    <row r="31" spans="1:8" ht="30" x14ac:dyDescent="0.25">
      <c r="A31" s="8">
        <v>15</v>
      </c>
      <c r="B31" s="27" t="s">
        <v>46</v>
      </c>
      <c r="C31" s="60"/>
      <c r="D31" s="81">
        <v>0</v>
      </c>
      <c r="E31" s="82">
        <v>0</v>
      </c>
      <c r="F31" s="83">
        <v>0</v>
      </c>
      <c r="G31" s="81">
        <v>0</v>
      </c>
      <c r="H31" s="83">
        <v>0</v>
      </c>
    </row>
    <row r="32" spans="1:8" ht="30" x14ac:dyDescent="0.25">
      <c r="A32" s="8">
        <v>16</v>
      </c>
      <c r="B32" s="27" t="s">
        <v>8</v>
      </c>
      <c r="C32" s="61" t="s">
        <v>56</v>
      </c>
      <c r="D32" s="81">
        <v>0</v>
      </c>
      <c r="E32" s="82">
        <v>0</v>
      </c>
      <c r="F32" s="83">
        <v>0</v>
      </c>
      <c r="G32" s="81">
        <v>0</v>
      </c>
      <c r="H32" s="83">
        <v>0</v>
      </c>
    </row>
    <row r="33" spans="1:8" x14ac:dyDescent="0.25">
      <c r="A33" s="8">
        <v>17</v>
      </c>
      <c r="B33" s="27" t="s">
        <v>47</v>
      </c>
      <c r="C33" s="60"/>
      <c r="D33" s="81">
        <v>0</v>
      </c>
      <c r="E33" s="82">
        <v>0</v>
      </c>
      <c r="F33" s="83">
        <v>0</v>
      </c>
      <c r="G33" s="81">
        <v>0</v>
      </c>
      <c r="H33" s="83">
        <v>0</v>
      </c>
    </row>
    <row r="34" spans="1:8" x14ac:dyDescent="0.25">
      <c r="A34" s="8">
        <v>18</v>
      </c>
      <c r="B34" s="27" t="s">
        <v>48</v>
      </c>
      <c r="C34" s="60"/>
      <c r="D34" s="81">
        <v>0</v>
      </c>
      <c r="E34" s="82">
        <v>0</v>
      </c>
      <c r="F34" s="83">
        <v>0</v>
      </c>
      <c r="G34" s="81">
        <v>0</v>
      </c>
      <c r="H34" s="83">
        <v>0</v>
      </c>
    </row>
    <row r="35" spans="1:8" x14ac:dyDescent="0.25">
      <c r="A35" s="8">
        <v>19</v>
      </c>
      <c r="B35" s="27" t="s">
        <v>49</v>
      </c>
      <c r="C35" s="60"/>
      <c r="D35" s="81">
        <v>0</v>
      </c>
      <c r="E35" s="82">
        <v>0</v>
      </c>
      <c r="F35" s="83">
        <v>0</v>
      </c>
      <c r="G35" s="81">
        <v>0</v>
      </c>
      <c r="H35" s="83">
        <v>0</v>
      </c>
    </row>
    <row r="36" spans="1:8" x14ac:dyDescent="0.25">
      <c r="A36" s="8">
        <v>20</v>
      </c>
      <c r="B36" s="27" t="s">
        <v>50</v>
      </c>
      <c r="C36" s="60"/>
      <c r="D36" s="81">
        <v>0</v>
      </c>
      <c r="E36" s="82">
        <v>0</v>
      </c>
      <c r="F36" s="83">
        <v>0</v>
      </c>
      <c r="G36" s="81">
        <v>0</v>
      </c>
      <c r="H36" s="83">
        <v>0</v>
      </c>
    </row>
    <row r="37" spans="1:8" x14ac:dyDescent="0.25">
      <c r="A37" s="8">
        <v>21</v>
      </c>
      <c r="B37" s="27" t="s">
        <v>59</v>
      </c>
      <c r="C37" s="60"/>
      <c r="D37" s="81">
        <v>0</v>
      </c>
      <c r="E37" s="82">
        <v>0</v>
      </c>
      <c r="F37" s="83">
        <v>0</v>
      </c>
      <c r="G37" s="81">
        <v>0</v>
      </c>
      <c r="H37" s="83">
        <v>0</v>
      </c>
    </row>
    <row r="38" spans="1:8" x14ac:dyDescent="0.25">
      <c r="A38" s="8">
        <v>22</v>
      </c>
      <c r="B38" s="27" t="s">
        <v>51</v>
      </c>
      <c r="C38" s="60"/>
      <c r="D38" s="81">
        <v>0</v>
      </c>
      <c r="E38" s="82">
        <v>0</v>
      </c>
      <c r="F38" s="83">
        <v>0</v>
      </c>
      <c r="G38" s="81">
        <v>0</v>
      </c>
      <c r="H38" s="83">
        <v>0</v>
      </c>
    </row>
    <row r="39" spans="1:8" x14ac:dyDescent="0.25">
      <c r="A39" s="8">
        <v>23</v>
      </c>
      <c r="B39" s="27" t="s">
        <v>52</v>
      </c>
      <c r="C39" s="60"/>
      <c r="D39" s="81">
        <v>0</v>
      </c>
      <c r="E39" s="82">
        <v>0</v>
      </c>
      <c r="F39" s="83">
        <v>0</v>
      </c>
      <c r="G39" s="81">
        <v>0</v>
      </c>
      <c r="H39" s="83">
        <v>0</v>
      </c>
    </row>
    <row r="40" spans="1:8" x14ac:dyDescent="0.25">
      <c r="A40" s="8">
        <v>24</v>
      </c>
      <c r="B40" s="27" t="s">
        <v>53</v>
      </c>
      <c r="C40" s="60"/>
      <c r="D40" s="81">
        <v>0</v>
      </c>
      <c r="E40" s="82">
        <v>0</v>
      </c>
      <c r="F40" s="83">
        <v>0</v>
      </c>
      <c r="G40" s="81">
        <v>0</v>
      </c>
      <c r="H40" s="83">
        <v>0</v>
      </c>
    </row>
    <row r="41" spans="1:8" x14ac:dyDescent="0.25">
      <c r="A41" s="8">
        <v>25</v>
      </c>
      <c r="B41" s="27" t="s">
        <v>54</v>
      </c>
      <c r="C41" s="60"/>
      <c r="D41" s="81">
        <v>0</v>
      </c>
      <c r="E41" s="82">
        <v>0</v>
      </c>
      <c r="F41" s="83">
        <v>0</v>
      </c>
      <c r="G41" s="81">
        <v>0</v>
      </c>
      <c r="H41" s="83">
        <v>0</v>
      </c>
    </row>
    <row r="42" spans="1:8" x14ac:dyDescent="0.25">
      <c r="A42" s="8">
        <v>26</v>
      </c>
      <c r="B42" s="27" t="s">
        <v>60</v>
      </c>
      <c r="C42" s="60"/>
      <c r="D42" s="81">
        <v>0</v>
      </c>
      <c r="E42" s="82">
        <v>0</v>
      </c>
      <c r="F42" s="83">
        <v>0</v>
      </c>
      <c r="G42" s="81">
        <v>0</v>
      </c>
      <c r="H42" s="83">
        <v>0</v>
      </c>
    </row>
    <row r="43" spans="1:8" ht="30" x14ac:dyDescent="0.25">
      <c r="A43" s="8">
        <v>27</v>
      </c>
      <c r="B43" s="27" t="s">
        <v>61</v>
      </c>
      <c r="C43" s="61" t="s">
        <v>56</v>
      </c>
      <c r="D43" s="81">
        <v>0</v>
      </c>
      <c r="E43" s="82">
        <v>0</v>
      </c>
      <c r="F43" s="83">
        <v>0</v>
      </c>
      <c r="G43" s="81">
        <v>0</v>
      </c>
      <c r="H43" s="83">
        <v>0</v>
      </c>
    </row>
    <row r="44" spans="1:8" ht="30" x14ac:dyDescent="0.25">
      <c r="A44" s="8">
        <v>28</v>
      </c>
      <c r="B44" s="27" t="s">
        <v>62</v>
      </c>
      <c r="C44" s="60"/>
      <c r="D44" s="81">
        <v>0</v>
      </c>
      <c r="E44" s="82">
        <v>0</v>
      </c>
      <c r="F44" s="83">
        <v>0</v>
      </c>
      <c r="G44" s="81">
        <v>0</v>
      </c>
      <c r="H44" s="83">
        <v>0</v>
      </c>
    </row>
    <row r="45" spans="1:8" ht="30" x14ac:dyDescent="0.25">
      <c r="A45" s="8">
        <v>29</v>
      </c>
      <c r="B45" s="27" t="s">
        <v>9</v>
      </c>
      <c r="C45" s="60"/>
      <c r="D45" s="81">
        <v>0</v>
      </c>
      <c r="E45" s="82">
        <v>0</v>
      </c>
      <c r="F45" s="83">
        <v>0</v>
      </c>
      <c r="G45" s="81">
        <v>0</v>
      </c>
      <c r="H45" s="83">
        <v>0</v>
      </c>
    </row>
    <row r="46" spans="1:8" x14ac:dyDescent="0.25">
      <c r="A46" s="8">
        <v>30</v>
      </c>
      <c r="B46" s="27" t="s">
        <v>63</v>
      </c>
      <c r="C46" s="60"/>
      <c r="D46" s="81">
        <v>0</v>
      </c>
      <c r="E46" s="82">
        <v>0</v>
      </c>
      <c r="F46" s="83">
        <v>0</v>
      </c>
      <c r="G46" s="81">
        <v>0</v>
      </c>
      <c r="H46" s="83">
        <v>0</v>
      </c>
    </row>
    <row r="47" spans="1:8" x14ac:dyDescent="0.25">
      <c r="A47" s="8">
        <v>31</v>
      </c>
      <c r="B47" s="27" t="s">
        <v>4</v>
      </c>
      <c r="C47" s="60"/>
      <c r="D47" s="81">
        <v>0</v>
      </c>
      <c r="E47" s="82">
        <v>0</v>
      </c>
      <c r="F47" s="83">
        <v>0</v>
      </c>
      <c r="G47" s="81">
        <v>0</v>
      </c>
      <c r="H47" s="83">
        <v>0</v>
      </c>
    </row>
    <row r="48" spans="1:8" x14ac:dyDescent="0.25">
      <c r="A48" s="8">
        <v>32</v>
      </c>
      <c r="B48" s="27" t="s">
        <v>55</v>
      </c>
      <c r="C48" s="60"/>
      <c r="D48" s="81">
        <v>0</v>
      </c>
      <c r="E48" s="82">
        <v>0</v>
      </c>
      <c r="F48" s="83">
        <v>0</v>
      </c>
      <c r="G48" s="81">
        <v>0</v>
      </c>
      <c r="H48" s="83">
        <v>0</v>
      </c>
    </row>
    <row r="49" spans="1:12" x14ac:dyDescent="0.25">
      <c r="A49" s="8">
        <v>33</v>
      </c>
      <c r="B49" s="27" t="s">
        <v>33</v>
      </c>
      <c r="C49" s="61" t="s">
        <v>56</v>
      </c>
      <c r="D49" s="81">
        <v>0</v>
      </c>
      <c r="E49" s="82">
        <v>0</v>
      </c>
      <c r="F49" s="83">
        <v>0</v>
      </c>
      <c r="G49" s="81">
        <v>0</v>
      </c>
      <c r="H49" s="83">
        <v>0</v>
      </c>
    </row>
    <row r="50" spans="1:12" x14ac:dyDescent="0.25">
      <c r="A50" s="8">
        <v>34</v>
      </c>
      <c r="B50" s="36" t="s">
        <v>64</v>
      </c>
      <c r="C50" s="60"/>
      <c r="D50" s="81">
        <v>0</v>
      </c>
      <c r="E50" s="82">
        <v>0</v>
      </c>
      <c r="F50" s="83">
        <v>0</v>
      </c>
      <c r="G50" s="81">
        <v>0</v>
      </c>
      <c r="H50" s="83">
        <v>0</v>
      </c>
    </row>
    <row r="51" spans="1:12" x14ac:dyDescent="0.25">
      <c r="A51" s="8">
        <v>35</v>
      </c>
      <c r="B51" s="27" t="s">
        <v>65</v>
      </c>
      <c r="C51" s="60"/>
      <c r="D51" s="81">
        <v>0</v>
      </c>
      <c r="E51" s="82">
        <v>0</v>
      </c>
      <c r="F51" s="83">
        <v>0</v>
      </c>
      <c r="G51" s="81">
        <v>0</v>
      </c>
      <c r="H51" s="83">
        <v>0</v>
      </c>
    </row>
    <row r="52" spans="1:12" x14ac:dyDescent="0.25">
      <c r="A52" s="8">
        <v>36</v>
      </c>
      <c r="B52" s="27" t="s">
        <v>10</v>
      </c>
      <c r="C52" s="60"/>
      <c r="D52" s="81">
        <v>0</v>
      </c>
      <c r="E52" s="82">
        <v>0</v>
      </c>
      <c r="F52" s="83">
        <v>0</v>
      </c>
      <c r="G52" s="81">
        <v>0</v>
      </c>
      <c r="H52" s="83">
        <v>0</v>
      </c>
    </row>
    <row r="53" spans="1:12" x14ac:dyDescent="0.25">
      <c r="A53" s="8">
        <v>37</v>
      </c>
      <c r="B53" s="27" t="s">
        <v>66</v>
      </c>
      <c r="C53" s="60"/>
      <c r="D53" s="81">
        <v>0</v>
      </c>
      <c r="E53" s="82">
        <v>0</v>
      </c>
      <c r="F53" s="83">
        <v>0</v>
      </c>
      <c r="G53" s="81">
        <v>0</v>
      </c>
      <c r="H53" s="83">
        <v>0</v>
      </c>
    </row>
    <row r="54" spans="1:12" x14ac:dyDescent="0.25">
      <c r="A54" s="8">
        <v>38</v>
      </c>
      <c r="B54" s="27" t="s">
        <v>11</v>
      </c>
      <c r="C54" s="61" t="s">
        <v>56</v>
      </c>
      <c r="D54" s="81">
        <v>0</v>
      </c>
      <c r="E54" s="82">
        <v>0</v>
      </c>
      <c r="F54" s="83">
        <v>0</v>
      </c>
      <c r="G54" s="81">
        <v>0</v>
      </c>
      <c r="H54" s="83">
        <v>0</v>
      </c>
      <c r="J54" s="56"/>
    </row>
    <row r="55" spans="1:12" x14ac:dyDescent="0.25">
      <c r="A55" s="8">
        <v>39</v>
      </c>
      <c r="B55" s="27" t="s">
        <v>12</v>
      </c>
      <c r="C55" s="60"/>
      <c r="D55" s="81">
        <v>0</v>
      </c>
      <c r="E55" s="82">
        <v>0</v>
      </c>
      <c r="F55" s="83">
        <v>0</v>
      </c>
      <c r="G55" s="81">
        <v>0</v>
      </c>
      <c r="H55" s="83">
        <v>0</v>
      </c>
    </row>
    <row r="56" spans="1:12" ht="15.75" thickBot="1" x14ac:dyDescent="0.3">
      <c r="A56" s="31"/>
      <c r="B56" s="28" t="s">
        <v>5</v>
      </c>
      <c r="C56" s="44"/>
      <c r="D56" s="73" t="str">
        <f>IFERROR(DAVERAGE(D16:D55,"Offeror Price",Criteria!$A$2:$A$3),"0")</f>
        <v>0</v>
      </c>
      <c r="E56" s="70" t="str">
        <f>IFERROR(DAVERAGE(E16:E55,"Offeror Price",Criteria!$A$2:$A$3),"0")</f>
        <v>0</v>
      </c>
      <c r="F56" s="71" t="str">
        <f>IFERROR(DAVERAGE(F16:F55,"Offeror Price",Criteria!$A$2:$A$3),"0")</f>
        <v>0</v>
      </c>
      <c r="G56" s="72" t="str">
        <f>IFERROR(DAVERAGE(G16:G55,"Offeror Price",Criteria!$A$2:$A$3),"0")</f>
        <v>0</v>
      </c>
      <c r="H56" s="71" t="str">
        <f>IFERROR(DAVERAGE(H16:H55,"Offeror Price",Criteria!$A$2:$A$3),"0")</f>
        <v>0</v>
      </c>
    </row>
    <row r="57" spans="1:12" x14ac:dyDescent="0.25">
      <c r="A57" s="87" t="s">
        <v>77</v>
      </c>
      <c r="B57" s="87"/>
      <c r="C57" s="87"/>
      <c r="D57" s="87"/>
      <c r="E57" s="87"/>
      <c r="F57" s="87"/>
      <c r="G57" s="87"/>
      <c r="H57" s="87"/>
      <c r="I57" s="52"/>
      <c r="J57" s="52"/>
      <c r="K57" s="52"/>
      <c r="L57" s="52"/>
    </row>
    <row r="58" spans="1:12" ht="15.75" thickBot="1" x14ac:dyDescent="0.3">
      <c r="A58" s="24"/>
      <c r="B58" s="24"/>
      <c r="C58" s="33"/>
      <c r="D58" s="24"/>
      <c r="E58" s="24"/>
      <c r="F58" s="24"/>
      <c r="G58" s="24"/>
      <c r="H58" s="24"/>
    </row>
    <row r="59" spans="1:12" x14ac:dyDescent="0.25">
      <c r="A59" s="9"/>
      <c r="B59" s="20"/>
      <c r="C59" s="48"/>
      <c r="D59" s="57"/>
      <c r="E59" s="121" t="s">
        <v>84</v>
      </c>
      <c r="F59" s="122"/>
      <c r="G59" s="124" t="s">
        <v>85</v>
      </c>
      <c r="H59" s="125"/>
    </row>
    <row r="60" spans="1:12" ht="25.5" x14ac:dyDescent="0.25">
      <c r="A60" s="9"/>
      <c r="B60" s="11" t="s">
        <v>32</v>
      </c>
      <c r="C60" s="45"/>
      <c r="D60" s="57"/>
      <c r="E60" s="66" t="s">
        <v>86</v>
      </c>
      <c r="F60" s="74">
        <f>IFERROR((D56+E56+F56)/3,"0")</f>
        <v>0</v>
      </c>
      <c r="G60" s="66" t="s">
        <v>90</v>
      </c>
      <c r="H60" s="76">
        <f>IFERROR((G56+H56)/2,"0")</f>
        <v>0</v>
      </c>
    </row>
    <row r="61" spans="1:12" ht="25.5" x14ac:dyDescent="0.25">
      <c r="A61" s="9"/>
      <c r="B61" s="13"/>
      <c r="C61" s="45"/>
      <c r="D61" s="55"/>
      <c r="E61" s="66" t="s">
        <v>87</v>
      </c>
      <c r="F61" s="69">
        <v>54000</v>
      </c>
      <c r="G61" s="66" t="s">
        <v>31</v>
      </c>
      <c r="H61" s="68">
        <v>36000</v>
      </c>
    </row>
    <row r="62" spans="1:12" ht="39" thickBot="1" x14ac:dyDescent="0.3">
      <c r="A62" s="9"/>
      <c r="B62" s="12"/>
      <c r="C62" s="46"/>
      <c r="D62" s="10"/>
      <c r="E62" s="67" t="s">
        <v>98</v>
      </c>
      <c r="F62" s="75">
        <f>IFERROR(F60*F61,"0")</f>
        <v>0</v>
      </c>
      <c r="G62" s="67" t="s">
        <v>88</v>
      </c>
      <c r="H62" s="77">
        <f>IFERROR(H60*H61,"0")</f>
        <v>0</v>
      </c>
    </row>
    <row r="64" spans="1:12" x14ac:dyDescent="0.25">
      <c r="A64" s="18"/>
      <c r="B64" s="18"/>
      <c r="C64" s="34"/>
      <c r="D64" s="18"/>
      <c r="E64" s="18"/>
      <c r="F64" s="18"/>
      <c r="G64" s="18"/>
      <c r="H64" s="18"/>
    </row>
    <row r="65" spans="1:12" x14ac:dyDescent="0.25">
      <c r="A65" s="1" t="s">
        <v>92</v>
      </c>
      <c r="B65" s="18"/>
      <c r="C65" s="34"/>
      <c r="D65" s="18"/>
      <c r="E65" s="18"/>
      <c r="F65" s="18"/>
      <c r="G65" s="18"/>
      <c r="H65" s="18"/>
    </row>
    <row r="66" spans="1:12" ht="15.75" thickBot="1" x14ac:dyDescent="0.3">
      <c r="A66" s="116" t="s">
        <v>29</v>
      </c>
      <c r="B66" s="117"/>
      <c r="C66" s="117"/>
      <c r="D66" s="117"/>
      <c r="E66" s="117"/>
      <c r="F66" s="117"/>
      <c r="G66" s="117"/>
      <c r="H66" s="118"/>
      <c r="I66" s="15"/>
    </row>
    <row r="67" spans="1:12" ht="109.5" customHeight="1" x14ac:dyDescent="0.25">
      <c r="A67" s="93" t="s">
        <v>1</v>
      </c>
      <c r="B67" s="93" t="s">
        <v>28</v>
      </c>
      <c r="C67" s="40"/>
      <c r="D67" s="93" t="s">
        <v>81</v>
      </c>
      <c r="E67" s="93" t="s">
        <v>93</v>
      </c>
      <c r="F67" s="130"/>
      <c r="G67" s="93" t="s">
        <v>91</v>
      </c>
      <c r="H67" s="130"/>
    </row>
    <row r="68" spans="1:12" ht="46.5" customHeight="1" thickBot="1" x14ac:dyDescent="0.3">
      <c r="A68" s="94"/>
      <c r="B68" s="94"/>
      <c r="C68" s="41"/>
      <c r="D68" s="95"/>
      <c r="E68" s="95"/>
      <c r="F68" s="131"/>
      <c r="G68" s="95"/>
      <c r="H68" s="131"/>
      <c r="I68" s="53"/>
    </row>
    <row r="69" spans="1:12" ht="15.75" thickBot="1" x14ac:dyDescent="0.3">
      <c r="A69" s="95"/>
      <c r="B69" s="95"/>
      <c r="C69" s="42"/>
      <c r="D69" s="6" t="s">
        <v>3</v>
      </c>
      <c r="E69" s="88" t="s">
        <v>3</v>
      </c>
      <c r="F69" s="120"/>
      <c r="G69" s="88" t="s">
        <v>3</v>
      </c>
      <c r="H69" s="120"/>
    </row>
    <row r="70" spans="1:12" x14ac:dyDescent="0.25">
      <c r="A70" s="7">
        <v>1</v>
      </c>
      <c r="B70" s="26" t="s">
        <v>67</v>
      </c>
      <c r="C70" s="47"/>
      <c r="D70" s="82">
        <v>0</v>
      </c>
      <c r="E70" s="102"/>
      <c r="F70" s="103"/>
      <c r="G70" s="102"/>
      <c r="H70" s="103"/>
    </row>
    <row r="71" spans="1:12" x14ac:dyDescent="0.25">
      <c r="A71" s="7">
        <v>2</v>
      </c>
      <c r="B71" s="26" t="s">
        <v>69</v>
      </c>
      <c r="C71" s="43"/>
      <c r="D71" s="82">
        <v>0</v>
      </c>
      <c r="E71" s="104"/>
      <c r="F71" s="105"/>
      <c r="G71" s="104"/>
      <c r="H71" s="105"/>
    </row>
    <row r="72" spans="1:12" x14ac:dyDescent="0.25">
      <c r="A72" s="7">
        <v>3</v>
      </c>
      <c r="B72" s="26" t="s">
        <v>68</v>
      </c>
      <c r="C72" s="43"/>
      <c r="D72" s="82">
        <v>0</v>
      </c>
      <c r="E72" s="104"/>
      <c r="F72" s="105"/>
      <c r="G72" s="104"/>
      <c r="H72" s="105"/>
    </row>
    <row r="73" spans="1:12" x14ac:dyDescent="0.25">
      <c r="A73" s="7">
        <v>4</v>
      </c>
      <c r="B73" s="26" t="s">
        <v>70</v>
      </c>
      <c r="C73" s="43"/>
      <c r="D73" s="82">
        <v>0</v>
      </c>
      <c r="E73" s="104"/>
      <c r="F73" s="105"/>
      <c r="G73" s="104"/>
      <c r="H73" s="105"/>
    </row>
    <row r="74" spans="1:12" ht="30" customHeight="1" x14ac:dyDescent="0.25">
      <c r="A74" s="96">
        <v>5</v>
      </c>
      <c r="B74" s="99" t="s">
        <v>71</v>
      </c>
      <c r="C74" s="50" t="s">
        <v>72</v>
      </c>
      <c r="D74" s="62"/>
      <c r="E74" s="106">
        <v>0</v>
      </c>
      <c r="F74" s="107"/>
      <c r="G74" s="106">
        <v>0</v>
      </c>
      <c r="H74" s="107"/>
      <c r="I74" s="52"/>
      <c r="J74" s="52"/>
      <c r="K74" s="52"/>
      <c r="L74" s="52"/>
    </row>
    <row r="75" spans="1:12" ht="44.25" customHeight="1" x14ac:dyDescent="0.25">
      <c r="A75" s="97"/>
      <c r="B75" s="100"/>
      <c r="C75" s="51" t="s">
        <v>78</v>
      </c>
      <c r="D75" s="63"/>
      <c r="E75" s="128">
        <v>34</v>
      </c>
      <c r="F75" s="129"/>
      <c r="G75" s="128">
        <v>24</v>
      </c>
      <c r="H75" s="129"/>
      <c r="I75" s="52"/>
      <c r="J75" s="52"/>
      <c r="K75" s="52"/>
      <c r="L75" s="52"/>
    </row>
    <row r="76" spans="1:12" ht="30" customHeight="1" x14ac:dyDescent="0.25">
      <c r="A76" s="98"/>
      <c r="B76" s="101"/>
      <c r="C76" s="35" t="s">
        <v>80</v>
      </c>
      <c r="D76" s="84">
        <f>SUM(D70:D73)</f>
        <v>0</v>
      </c>
      <c r="E76" s="108">
        <f>E74*E75</f>
        <v>0</v>
      </c>
      <c r="F76" s="109"/>
      <c r="G76" s="108">
        <f>G74*G75</f>
        <v>0</v>
      </c>
      <c r="H76" s="109"/>
    </row>
    <row r="77" spans="1:12" x14ac:dyDescent="0.25">
      <c r="A77" s="87" t="s">
        <v>77</v>
      </c>
      <c r="B77" s="87"/>
      <c r="C77" s="87"/>
      <c r="D77" s="87"/>
      <c r="E77" s="87"/>
      <c r="F77" s="87"/>
      <c r="G77" s="87"/>
      <c r="H77" s="87"/>
    </row>
    <row r="78" spans="1:12" x14ac:dyDescent="0.25">
      <c r="A78" s="24"/>
      <c r="B78" s="24"/>
      <c r="C78" s="33"/>
      <c r="D78" s="24"/>
      <c r="E78" s="24"/>
      <c r="F78" s="24"/>
      <c r="G78" s="24"/>
      <c r="H78" s="24"/>
    </row>
    <row r="79" spans="1:12" ht="15.75" thickBot="1" x14ac:dyDescent="0.3">
      <c r="A79" s="18"/>
      <c r="B79" s="20"/>
      <c r="C79" s="48"/>
      <c r="D79" s="21"/>
      <c r="E79" s="21"/>
      <c r="G79" s="18"/>
    </row>
    <row r="80" spans="1:12" ht="39" thickBot="1" x14ac:dyDescent="0.3">
      <c r="A80" s="18"/>
      <c r="B80" s="13" t="s">
        <v>30</v>
      </c>
      <c r="C80" s="45"/>
      <c r="D80" s="22"/>
      <c r="E80" s="65" t="s">
        <v>95</v>
      </c>
      <c r="F80" s="85">
        <f>(SUM(D76:F76))</f>
        <v>0</v>
      </c>
      <c r="G80" s="65" t="s">
        <v>96</v>
      </c>
      <c r="H80" s="86">
        <f>G76</f>
        <v>0</v>
      </c>
    </row>
    <row r="81" spans="1:12" x14ac:dyDescent="0.25">
      <c r="A81" s="18"/>
      <c r="B81" s="13"/>
      <c r="C81" s="45"/>
      <c r="D81" s="22"/>
      <c r="E81" s="23"/>
      <c r="F81" s="58"/>
      <c r="G81" s="54"/>
      <c r="H81" s="58"/>
    </row>
    <row r="82" spans="1:12" ht="15.75" thickBot="1" x14ac:dyDescent="0.3">
      <c r="A82" s="18"/>
      <c r="C82" s="45"/>
      <c r="D82" s="22"/>
      <c r="E82" s="23"/>
      <c r="G82" s="54"/>
    </row>
    <row r="83" spans="1:12" ht="39" thickBot="1" x14ac:dyDescent="0.3">
      <c r="A83" s="18"/>
      <c r="B83" s="59" t="s">
        <v>89</v>
      </c>
      <c r="C83" s="45"/>
      <c r="D83" s="22"/>
      <c r="E83" s="65" t="s">
        <v>94</v>
      </c>
      <c r="F83" s="85">
        <f>F62+F80</f>
        <v>0</v>
      </c>
      <c r="G83" s="65" t="s">
        <v>97</v>
      </c>
      <c r="H83" s="86">
        <f>H80+H62</f>
        <v>0</v>
      </c>
    </row>
    <row r="84" spans="1:12" x14ac:dyDescent="0.25">
      <c r="A84" s="18"/>
      <c r="B84" s="13"/>
      <c r="C84" s="45"/>
      <c r="D84" s="22"/>
      <c r="E84" s="23"/>
      <c r="F84" s="58"/>
      <c r="G84" s="54"/>
      <c r="H84" s="58"/>
    </row>
    <row r="85" spans="1:12" x14ac:dyDescent="0.25">
      <c r="A85" s="18"/>
      <c r="B85" s="13"/>
      <c r="C85" s="45"/>
      <c r="D85" s="22"/>
      <c r="E85" s="23"/>
      <c r="F85" s="58"/>
      <c r="G85" s="54"/>
      <c r="H85" s="58"/>
    </row>
    <row r="86" spans="1:12" ht="15.75" thickBot="1" x14ac:dyDescent="0.3">
      <c r="A86" s="18"/>
      <c r="B86" s="13"/>
      <c r="C86" s="45"/>
      <c r="D86" s="22"/>
      <c r="E86" s="23"/>
      <c r="F86" s="22"/>
      <c r="G86" s="18"/>
      <c r="H86" s="18"/>
    </row>
    <row r="87" spans="1:12" ht="19.5" thickBot="1" x14ac:dyDescent="0.35">
      <c r="A87" s="29" t="s">
        <v>74</v>
      </c>
      <c r="B87" s="30"/>
      <c r="C87" s="49"/>
      <c r="D87" s="30"/>
      <c r="E87" s="30"/>
      <c r="F87" s="64"/>
      <c r="G87" s="126">
        <f>F83+H83</f>
        <v>0</v>
      </c>
      <c r="H87" s="127"/>
      <c r="I87" s="52"/>
      <c r="J87" s="52"/>
      <c r="K87" s="52"/>
      <c r="L87" s="52"/>
    </row>
    <row r="88" spans="1:12" x14ac:dyDescent="0.25">
      <c r="A88" s="18"/>
      <c r="B88" s="18"/>
      <c r="C88" s="34"/>
      <c r="D88" s="18"/>
      <c r="E88" s="18"/>
      <c r="F88" s="18"/>
      <c r="G88" s="18"/>
      <c r="H88" s="18"/>
    </row>
    <row r="90" spans="1:12" x14ac:dyDescent="0.25">
      <c r="B90" s="123"/>
      <c r="C90" s="123"/>
      <c r="D90" s="16"/>
      <c r="E90" s="123"/>
      <c r="F90" s="123"/>
      <c r="G90" s="123"/>
      <c r="H90" s="123"/>
    </row>
    <row r="91" spans="1:12" x14ac:dyDescent="0.25">
      <c r="B91" s="16" t="s">
        <v>13</v>
      </c>
      <c r="C91" s="17"/>
      <c r="D91" s="16"/>
      <c r="E91" s="110" t="s">
        <v>14</v>
      </c>
      <c r="F91" s="110"/>
    </row>
    <row r="92" spans="1:12" x14ac:dyDescent="0.25">
      <c r="B92" s="123"/>
      <c r="C92" s="123"/>
      <c r="D92" s="16"/>
      <c r="E92" s="123"/>
      <c r="F92" s="123"/>
      <c r="G92" s="123"/>
      <c r="H92" s="123"/>
    </row>
    <row r="93" spans="1:12" x14ac:dyDescent="0.25">
      <c r="B93" s="16" t="s">
        <v>15</v>
      </c>
      <c r="C93" s="17"/>
      <c r="D93" s="16"/>
      <c r="E93" s="110" t="s">
        <v>16</v>
      </c>
      <c r="F93" s="110"/>
    </row>
    <row r="94" spans="1:12" x14ac:dyDescent="0.25">
      <c r="B94" s="16"/>
      <c r="C94" s="17"/>
      <c r="D94" s="16"/>
      <c r="E94" s="111"/>
      <c r="F94" s="111"/>
    </row>
    <row r="95" spans="1:12" x14ac:dyDescent="0.25">
      <c r="B95" s="123"/>
      <c r="C95" s="123"/>
      <c r="D95" s="16"/>
      <c r="E95" s="123"/>
      <c r="F95" s="123"/>
      <c r="G95" s="123"/>
      <c r="H95" s="123"/>
    </row>
    <row r="96" spans="1:12" x14ac:dyDescent="0.25">
      <c r="B96" s="16" t="s">
        <v>17</v>
      </c>
      <c r="C96" s="17"/>
      <c r="D96" s="16"/>
      <c r="E96" s="110" t="s">
        <v>18</v>
      </c>
      <c r="F96" s="110"/>
    </row>
    <row r="97" spans="2:6" x14ac:dyDescent="0.25">
      <c r="B97" s="16"/>
      <c r="C97" s="17"/>
      <c r="D97" s="16"/>
      <c r="E97" s="111"/>
      <c r="F97" s="111"/>
    </row>
    <row r="98" spans="2:6" ht="63" customHeight="1" x14ac:dyDescent="0.25"/>
  </sheetData>
  <sheetProtection password="FC05" sheet="1" objects="1" scenarios="1"/>
  <mergeCells count="52">
    <mergeCell ref="B95:C95"/>
    <mergeCell ref="E90:H90"/>
    <mergeCell ref="E92:H92"/>
    <mergeCell ref="E95:H95"/>
    <mergeCell ref="G59:H59"/>
    <mergeCell ref="G87:H87"/>
    <mergeCell ref="B90:C90"/>
    <mergeCell ref="B92:C92"/>
    <mergeCell ref="G74:H74"/>
    <mergeCell ref="G76:H76"/>
    <mergeCell ref="E75:F75"/>
    <mergeCell ref="G75:H75"/>
    <mergeCell ref="D67:D68"/>
    <mergeCell ref="E67:F68"/>
    <mergeCell ref="G67:H68"/>
    <mergeCell ref="G70:H70"/>
    <mergeCell ref="G72:H72"/>
    <mergeCell ref="G73:H73"/>
    <mergeCell ref="A1:H1"/>
    <mergeCell ref="A4:H4"/>
    <mergeCell ref="A66:H66"/>
    <mergeCell ref="A67:A69"/>
    <mergeCell ref="B67:B69"/>
    <mergeCell ref="A2:H2"/>
    <mergeCell ref="A10:H10"/>
    <mergeCell ref="A9:H9"/>
    <mergeCell ref="A8:H8"/>
    <mergeCell ref="A7:H7"/>
    <mergeCell ref="E69:F69"/>
    <mergeCell ref="G69:H69"/>
    <mergeCell ref="E59:F59"/>
    <mergeCell ref="E91:F91"/>
    <mergeCell ref="E93:F93"/>
    <mergeCell ref="E94:F94"/>
    <mergeCell ref="E96:F96"/>
    <mergeCell ref="E97:F97"/>
    <mergeCell ref="A77:H77"/>
    <mergeCell ref="A13:H13"/>
    <mergeCell ref="D14:H14"/>
    <mergeCell ref="A6:H6"/>
    <mergeCell ref="A14:A16"/>
    <mergeCell ref="B14:B16"/>
    <mergeCell ref="A57:H57"/>
    <mergeCell ref="A74:A76"/>
    <mergeCell ref="B74:B76"/>
    <mergeCell ref="E70:F70"/>
    <mergeCell ref="E71:F71"/>
    <mergeCell ref="E72:F72"/>
    <mergeCell ref="E73:F73"/>
    <mergeCell ref="E74:F74"/>
    <mergeCell ref="E76:F76"/>
    <mergeCell ref="G71:H71"/>
  </mergeCells>
  <pageMargins left="0.25" right="0.25" top="0.75" bottom="0.75" header="0.3" footer="0.3"/>
  <pageSetup scale="61" fitToHeight="10" orientation="portrait" r:id="rId1"/>
  <headerFooter>
    <oddFooter>Page &amp;P of &amp;N</oddFooter>
  </headerFooter>
  <rowBreaks count="1" manualBreakCount="1">
    <brk id="5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5" x14ac:dyDescent="0.25"/>
  <sheetData>
    <row r="1" spans="1:1" x14ac:dyDescent="0.25">
      <c r="A1" t="s">
        <v>82</v>
      </c>
    </row>
    <row r="2" spans="1:1" x14ac:dyDescent="0.25">
      <c r="A2" t="s">
        <v>3</v>
      </c>
    </row>
    <row r="3" spans="1:1" x14ac:dyDescent="0.25">
      <c r="A3" t="s">
        <v>83</v>
      </c>
    </row>
  </sheetData>
  <sheetProtection password="FC0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1F533E-051A-4901-AC0D-F31AA7D68701}"/>
</file>

<file path=customXml/itemProps2.xml><?xml version="1.0" encoding="utf-8"?>
<ds:datastoreItem xmlns:ds="http://schemas.openxmlformats.org/officeDocument/2006/customXml" ds:itemID="{A0F36B46-25CE-4660-BDFE-7F37CFC7C10F}"/>
</file>

<file path=customXml/itemProps3.xml><?xml version="1.0" encoding="utf-8"?>
<ds:datastoreItem xmlns:ds="http://schemas.openxmlformats.org/officeDocument/2006/customXml" ds:itemID="{645193AD-CD58-41FD-B661-ABD98BC648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Price Sheet</vt:lpstr>
      <vt:lpstr>Criteria</vt:lpstr>
      <vt:lpstr>'Price Sheet'!Print_Area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ITPO</dc:creator>
  <cp:lastModifiedBy>Darlene Young</cp:lastModifiedBy>
  <cp:lastPrinted>2016-11-29T20:35:18Z</cp:lastPrinted>
  <dcterms:created xsi:type="dcterms:W3CDTF">2016-06-14T13:06:33Z</dcterms:created>
  <dcterms:modified xsi:type="dcterms:W3CDTF">2016-11-30T19:47:26Z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