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0" windowWidth="20115" windowHeight="6885" activeTab="3"/>
  </bookViews>
  <sheets>
    <sheet name="Instructions" sheetId="5" r:id="rId1"/>
    <sheet name="Table A - Set-up,tags,licenses" sheetId="1" r:id="rId2"/>
    <sheet name="Table B - Labor Rates " sheetId="2" r:id="rId3"/>
    <sheet name="Table C - Summary" sheetId="3" r:id="rId4"/>
  </sheets>
  <calcPr calcId="145621"/>
</workbook>
</file>

<file path=xl/calcChain.xml><?xml version="1.0" encoding="utf-8"?>
<calcChain xmlns="http://schemas.openxmlformats.org/spreadsheetml/2006/main">
  <c r="B11" i="3" l="1"/>
  <c r="F25" i="1" l="1"/>
  <c r="F24" i="1"/>
  <c r="F23" i="1"/>
  <c r="F22" i="1"/>
  <c r="F19" i="1"/>
  <c r="F18" i="1"/>
  <c r="F17" i="1"/>
  <c r="F16" i="1"/>
  <c r="F3" i="1"/>
  <c r="F13" i="1"/>
  <c r="F12" i="1"/>
  <c r="F11" i="1"/>
  <c r="F10" i="1"/>
  <c r="F7" i="1"/>
  <c r="F6" i="1"/>
  <c r="F5" i="1"/>
  <c r="F4" i="1"/>
  <c r="C24" i="2"/>
  <c r="F8" i="1" l="1"/>
  <c r="F26" i="1"/>
  <c r="F20" i="1"/>
  <c r="F14" i="1"/>
  <c r="G24" i="2"/>
  <c r="F24" i="2"/>
  <c r="E24" i="2"/>
  <c r="D24" i="2"/>
  <c r="C27" i="2" l="1"/>
  <c r="E27" i="2" s="1"/>
  <c r="F33" i="1"/>
</calcChain>
</file>

<file path=xl/sharedStrings.xml><?xml version="1.0" encoding="utf-8"?>
<sst xmlns="http://schemas.openxmlformats.org/spreadsheetml/2006/main" count="105" uniqueCount="80">
  <si>
    <t>Item</t>
  </si>
  <si>
    <t>Quantity</t>
  </si>
  <si>
    <t>System Set-Up/Implementation</t>
  </si>
  <si>
    <t>Year 1</t>
  </si>
  <si>
    <t>Year 2</t>
  </si>
  <si>
    <t>Year 3</t>
  </si>
  <si>
    <t xml:space="preserve">Year </t>
  </si>
  <si>
    <t>Record the fully loaded hourly labor rates chargeable during each contract year and option year for the labor categories needed 
to support Consulting Services (Time &amp; Materials) and authorized by a Work Order.</t>
  </si>
  <si>
    <t>#</t>
  </si>
  <si>
    <t>LABOR CATEGORY</t>
  </si>
  <si>
    <t>HOURLY LABOR RATES CONTRACT YEAR*</t>
  </si>
  <si>
    <t>Option Year 1</t>
  </si>
  <si>
    <t>Option Year 2</t>
  </si>
  <si>
    <t>Offeror Price</t>
  </si>
  <si>
    <t>Business Process Consultant (Senior)</t>
  </si>
  <si>
    <t>Program Manager</t>
  </si>
  <si>
    <t>Systems Administrator</t>
  </si>
  <si>
    <t>Systems Engineer</t>
  </si>
  <si>
    <t>Testing Specialist</t>
  </si>
  <si>
    <t>Training Specialist/Instructor</t>
  </si>
  <si>
    <t>Average Yearly Rate</t>
  </si>
  <si>
    <t>Average Rate 
All Contract Years</t>
  </si>
  <si>
    <t>Total Evaluated Hours</t>
  </si>
  <si>
    <t>Evaluated Labor Price</t>
  </si>
  <si>
    <t>* Contract year one begins as of the NTP Date contained in a Notice to Proceed and continues for one year, Contract year two begins one year after the NTP Date and continues one year at a time.</t>
  </si>
  <si>
    <t xml:space="preserve">OFFEROR NAME: </t>
  </si>
  <si>
    <t>TOTAL EVALUATED PRICE</t>
  </si>
  <si>
    <t xml:space="preserve">Name of Offeror: </t>
  </si>
  <si>
    <t xml:space="preserve">Signature:  </t>
  </si>
  <si>
    <t xml:space="preserve">Date:  </t>
  </si>
  <si>
    <t>Address of Offeror:</t>
  </si>
  <si>
    <t>Offeror FEIN:</t>
  </si>
  <si>
    <t>Table B - Labor Rates</t>
  </si>
  <si>
    <t>Application Architect (Senior)</t>
  </si>
  <si>
    <t>Application Developer, Advanced Technology</t>
  </si>
  <si>
    <t>Applications Programmer</t>
  </si>
  <si>
    <t>Computer Software/Integration Analyst (Senior)</t>
  </si>
  <si>
    <t>Information Security Engineer</t>
  </si>
  <si>
    <t>Informaiton Technology Architect (Senior)</t>
  </si>
  <si>
    <t>Project Manager, Technical</t>
  </si>
  <si>
    <t>Quality Assurance Specialist</t>
  </si>
  <si>
    <t>Software Engineer</t>
  </si>
  <si>
    <t>Security, Data Specialist</t>
  </si>
  <si>
    <t>Technical Writer/Editor</t>
  </si>
  <si>
    <t>Total Price</t>
  </si>
  <si>
    <t>Unit Price</t>
  </si>
  <si>
    <t>Total Year 1</t>
  </si>
  <si>
    <t>Total Year 2</t>
  </si>
  <si>
    <t>Total Year 3</t>
  </si>
  <si>
    <t>Total Year 4</t>
  </si>
  <si>
    <t>Total Year 5</t>
  </si>
  <si>
    <t>RFID Plant Tag</t>
  </si>
  <si>
    <t>RFID Package Tag</t>
  </si>
  <si>
    <t>Annual System User License - MMCC User</t>
  </si>
  <si>
    <t>Annual System User License - Non-MMCC User</t>
  </si>
  <si>
    <t>Table A - Total Evaluated Proposed Price</t>
  </si>
  <si>
    <t>Table A - Set-Up, Tags, Labels, User Licenses</t>
  </si>
  <si>
    <t>TABLE C  - SUMMARY PRICE PROPOSAL</t>
  </si>
  <si>
    <t>Option Year One</t>
  </si>
  <si>
    <t>Option Year Two</t>
  </si>
  <si>
    <t>`</t>
  </si>
  <si>
    <t>MMCC Seed-to-Sale Tracking System - RFP #060B6400047 - Attachment F - Price Proposal - Table A</t>
  </si>
  <si>
    <t>MMCC Seed-to-Sale Tracking System - RFP #060B6400047 - Attachment F - Price Proposal - Table B</t>
  </si>
  <si>
    <t>MMCC Seed-to-Sale Tracking System - RFP #060B6400047 - Attachment F - Price Proposal - Table C</t>
  </si>
  <si>
    <t xml:space="preserve">In order to assist Offerors in the preparation of their Financial Proposal and to comply with the requirements of this solicitation, Price Sheet Instructions and Price Sheets have been prepared.  Offerors shall submit their Financial Proposal on the Price Sheets in accordance with the instructions on the Price Sheet and as specified herein.  Do not alter the Price Sheets or the Proposal may be determined to be not reasonably susceptible of being selected for award.  The Price Sheets are to be signed and dated, where requested, by an individual who is authorized to bind the Offeror to the prices entered on the Price Sheet. </t>
  </si>
  <si>
    <t xml:space="preserve">The Price Sheets are used to calculate the Offeror’s TOTAL EVALUATED PRICE.  Follow these instructions carefully when completing your Price Sheets:  </t>
  </si>
  <si>
    <t>A) All Unit and Extended Prices must be clearly entered in dollars and cents, e.g., $24.15.  Make your decimal points clear and distinct.</t>
  </si>
  <si>
    <t>B) All Unit Prices must be the actual price per unit the State will pay for the specific item or service identified in this RFP and may not be contingent on any other factor or condition in any manner.</t>
  </si>
  <si>
    <t>C) All calculations shall be rounded to the nearest cent, i.e., .344 shall be .34 and .345 shall be .35.</t>
  </si>
  <si>
    <t>D) Any goods or services required through this RFP and proposed by the vendor at No Cost to the State must be clearly entered in the Unit Price, if appropriate, and Extended Price with $0.00.</t>
  </si>
  <si>
    <t>E) Every yellow shaded cell in every Price Sheet shall be filled in.  Any changes or corrections made to the Price Sheet by the Offeror prior to submission shall be initialed and dated.</t>
  </si>
  <si>
    <t>F) Except as instructed on the Price Sheet, nothing shall be entered on or attached to the Price Sheet that alters or proposes conditions or contingencies on the prices.  Alterations and/or conditions may render the Proposal not reasonably susceptible of being selected for award.</t>
  </si>
  <si>
    <t>G) It is imperative that the prices included on the Price Sheet have been entered correctly and calculated accurately by the Offeror and that the respective total prices agree with the entries on the Price Sheet.  Any incorrect entries or inaccurate calculations by the Offeror will be treated as provided in COMAR 21.05.03.03E and 21.05.02.12, and may cause the Proposal to be rejected.</t>
  </si>
  <si>
    <t>H) If option years are included, Offerors must submit pricing for each option year.  Any option to renew will be exercised at the sole discretion of the State and will comply with all terms and conditions in force at the time the option is exercised.  If exercised, the option period shall be for a period identified in the RFP at the prices entered in the Price Sheet.</t>
  </si>
  <si>
    <t>I) 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</si>
  <si>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J) Unless indicated elsewhere in the RFP, sample amounts used for calculations on the Price Sheet are typically estimates for evaluation purposes only.  Unless stated otherwise in the RFP, the Department does not guarantee a minimum or maximum number of units or usage in the performance of this Contract.</t>
  </si>
  <si>
    <t>K) Failure to adhere to any of these instructions may result in the Proposal being determined not reasonably susceptible of being selected for award.</t>
  </si>
  <si>
    <t>*NOTE:  QUANTITIES LISTED IN TABLE A ARE PROVIDED FOR EVALUATION PURPOSES ONLY.  THE QUANTITIES ARE ESTIMATES ONLY AND DO NOT GUARANTEE A LEVEL OF PURCHASE BY THE STATE.</t>
  </si>
  <si>
    <t xml:space="preserve">Table </t>
  </si>
  <si>
    <t>Proposed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</si>
</sst>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Calibri"/>
      <family val="2"/>
    </font>
    <font>
      <b/>
      <sz val="11"/>
      <name val="Calibri"/>
      <family val="2"/>
    </font>
    <font>
      <sz val="11"/>
      <color theme="1"/>
      <name val="Calibri"/>
      <family val="2"/>
    </font>
    <font>
      <b/>
      <sz val="11"/>
      <color theme="1"/>
      <name val="Calibri"/>
      <family val="2"/>
    </font>
    <font>
      <sz val="11"/>
      <color theme="1"/>
      <name val="Times New Roman"/>
      <family val="1"/>
    </font>
    <font>
      <sz val="11"/>
      <color rgb="FF006100"/>
      <name val="Calibri"/>
      <family val="2"/>
      <scheme val="minor"/>
    </font>
    <font>
      <sz val="11"/>
      <color rgb="FF3F3F76"/>
      <name val="Calibri"/>
      <family val="2"/>
      <scheme val="minor"/>
    </font>
    <font>
      <b/>
      <sz val="11"/>
      <color theme="0"/>
      <name val="Calibri"/>
      <family val="2"/>
      <scheme val="minor"/>
    </font>
    <font>
      <sz val="11"/>
      <color theme="0"/>
      <name val="Calibri"/>
      <family val="2"/>
      <scheme val="minor"/>
    </font>
    <font>
      <b/>
      <sz val="12"/>
      <color rgb="FF006100"/>
      <name val="Calibri"/>
      <family val="2"/>
      <scheme val="minor"/>
    </font>
    <font>
      <b/>
      <sz val="11"/>
      <color rgb="FF3F3F76"/>
      <name val="Calibri"/>
      <family val="2"/>
      <scheme val="minor"/>
    </font>
    <font>
      <sz val="9"/>
      <color theme="1"/>
      <name val="Calibri"/>
      <family val="2"/>
      <scheme val="minor"/>
    </font>
    <font>
      <sz val="9"/>
      <name val="Calibri"/>
      <family val="2"/>
      <scheme val="minor"/>
    </font>
    <font>
      <b/>
      <sz val="9"/>
      <color theme="1"/>
      <name val="Calibri"/>
      <family val="2"/>
      <scheme val="minor"/>
    </font>
  </fonts>
  <fills count="13">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C6EFCE"/>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rgb="FF7F7F7F"/>
      </right>
      <top style="medium">
        <color indexed="64"/>
      </top>
      <bottom style="medium">
        <color indexed="64"/>
      </bottom>
      <diagonal/>
    </border>
    <border>
      <left style="thin">
        <color rgb="FF7F7F7F"/>
      </left>
      <right style="thin">
        <color rgb="FF7F7F7F"/>
      </right>
      <top style="medium">
        <color indexed="64"/>
      </top>
      <bottom style="medium">
        <color indexed="64"/>
      </bottom>
      <diagonal/>
    </border>
    <border>
      <left style="thin">
        <color rgb="FF7F7F7F"/>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rgb="FF7F7F7F"/>
      </left>
      <right/>
      <top style="medium">
        <color indexed="64"/>
      </top>
      <bottom style="medium">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0" fontId="3" fillId="0" borderId="0"/>
    <xf numFmtId="0" fontId="9" fillId="8" borderId="0" applyNumberFormat="0" applyBorder="0" applyAlignment="0" applyProtection="0"/>
    <xf numFmtId="0" fontId="10" fillId="9" borderId="28" applyNumberFormat="0" applyAlignment="0" applyProtection="0"/>
    <xf numFmtId="0" fontId="11" fillId="10" borderId="29" applyNumberFormat="0" applyAlignment="0" applyProtection="0"/>
    <xf numFmtId="0" fontId="1" fillId="11" borderId="30" applyNumberFormat="0" applyFont="0" applyAlignment="0" applyProtection="0"/>
    <xf numFmtId="0" fontId="12" fillId="12" borderId="0" applyNumberFormat="0" applyBorder="0" applyAlignment="0" applyProtection="0"/>
  </cellStyleXfs>
  <cellXfs count="83">
    <xf numFmtId="0" fontId="0" fillId="0" borderId="0" xfId="0"/>
    <xf numFmtId="0" fontId="5" fillId="2" borderId="9" xfId="3" applyFont="1" applyFill="1" applyBorder="1" applyAlignment="1" applyProtection="1">
      <alignment horizontal="center" vertical="center" wrapText="1"/>
    </xf>
    <xf numFmtId="0" fontId="4" fillId="2" borderId="9" xfId="3" applyFont="1" applyFill="1" applyBorder="1" applyAlignment="1" applyProtection="1">
      <alignment horizontal="center" wrapText="1"/>
    </xf>
    <xf numFmtId="0" fontId="5" fillId="2" borderId="12" xfId="3" applyFont="1" applyFill="1" applyBorder="1" applyAlignment="1" applyProtection="1">
      <alignment horizontal="center"/>
    </xf>
    <xf numFmtId="0" fontId="6" fillId="0" borderId="12" xfId="0" applyFont="1" applyBorder="1" applyAlignment="1" applyProtection="1">
      <alignment horizontal="left" vertical="center"/>
    </xf>
    <xf numFmtId="44" fontId="4" fillId="3" borderId="12" xfId="2" applyFont="1" applyFill="1" applyBorder="1" applyAlignment="1" applyProtection="1">
      <alignment horizontal="right"/>
      <protection locked="0"/>
    </xf>
    <xf numFmtId="0" fontId="5" fillId="2" borderId="13" xfId="3" applyFont="1" applyFill="1" applyBorder="1" applyAlignment="1" applyProtection="1">
      <alignment horizontal="center"/>
    </xf>
    <xf numFmtId="0" fontId="6" fillId="0" borderId="13" xfId="0" applyFont="1" applyBorder="1" applyProtection="1"/>
    <xf numFmtId="0" fontId="5" fillId="4" borderId="14" xfId="3" applyFont="1" applyFill="1" applyBorder="1" applyAlignment="1" applyProtection="1">
      <alignment horizontal="center"/>
    </xf>
    <xf numFmtId="0" fontId="6" fillId="4" borderId="14" xfId="0" applyFont="1" applyFill="1" applyBorder="1" applyProtection="1"/>
    <xf numFmtId="44" fontId="4" fillId="4" borderId="14" xfId="3" applyNumberFormat="1" applyFont="1" applyFill="1" applyBorder="1" applyAlignment="1" applyProtection="1">
      <alignment horizontal="left"/>
    </xf>
    <xf numFmtId="0" fontId="5" fillId="5" borderId="14" xfId="3" applyFont="1" applyFill="1" applyBorder="1" applyAlignment="1" applyProtection="1">
      <alignment horizontal="center"/>
    </xf>
    <xf numFmtId="0" fontId="7" fillId="5" borderId="14" xfId="0" applyFont="1" applyFill="1" applyBorder="1" applyProtection="1"/>
    <xf numFmtId="44" fontId="4" fillId="5" borderId="14" xfId="3" applyNumberFormat="1" applyFont="1" applyFill="1" applyBorder="1" applyAlignment="1" applyProtection="1">
      <alignment horizontal="left"/>
    </xf>
    <xf numFmtId="0" fontId="5" fillId="4" borderId="15" xfId="3" applyFont="1" applyFill="1" applyBorder="1" applyAlignment="1" applyProtection="1">
      <alignment horizontal="center"/>
    </xf>
    <xf numFmtId="0" fontId="6" fillId="4" borderId="15" xfId="0" applyFont="1" applyFill="1" applyBorder="1" applyProtection="1"/>
    <xf numFmtId="0" fontId="4" fillId="4" borderId="15" xfId="3" applyFont="1" applyFill="1" applyBorder="1" applyProtection="1"/>
    <xf numFmtId="0" fontId="5" fillId="4" borderId="0" xfId="3" applyFont="1" applyFill="1" applyBorder="1" applyAlignment="1" applyProtection="1">
      <alignment horizontal="center"/>
    </xf>
    <xf numFmtId="0" fontId="4" fillId="4" borderId="16" xfId="3" applyFont="1" applyFill="1" applyBorder="1" applyProtection="1"/>
    <xf numFmtId="0" fontId="2" fillId="0" borderId="13" xfId="0" applyFont="1" applyBorder="1" applyAlignment="1" applyProtection="1">
      <alignment horizontal="center" vertical="center" wrapText="1"/>
    </xf>
    <xf numFmtId="44" fontId="4" fillId="4" borderId="0" xfId="3" applyNumberFormat="1" applyFont="1" applyFill="1" applyBorder="1" applyAlignment="1" applyProtection="1">
      <alignment horizontal="left"/>
    </xf>
    <xf numFmtId="0" fontId="4" fillId="4" borderId="0" xfId="3" applyFont="1" applyFill="1" applyBorder="1" applyProtection="1"/>
    <xf numFmtId="0" fontId="2" fillId="0" borderId="16" xfId="0" applyFont="1" applyBorder="1" applyAlignment="1" applyProtection="1">
      <alignment horizontal="center" vertical="center"/>
    </xf>
    <xf numFmtId="44" fontId="0" fillId="6" borderId="13" xfId="0" applyNumberFormat="1" applyFont="1" applyFill="1" applyBorder="1" applyProtection="1"/>
    <xf numFmtId="164" fontId="0" fillId="6" borderId="13" xfId="1" applyNumberFormat="1" applyFont="1" applyFill="1" applyBorder="1" applyProtection="1"/>
    <xf numFmtId="0" fontId="6" fillId="4" borderId="0" xfId="0" applyFont="1" applyFill="1" applyBorder="1" applyProtection="1"/>
    <xf numFmtId="0" fontId="2" fillId="3" borderId="0" xfId="0" applyFont="1" applyFill="1" applyProtection="1">
      <protection locked="0"/>
    </xf>
    <xf numFmtId="0" fontId="0" fillId="0" borderId="0" xfId="0" applyProtection="1"/>
    <xf numFmtId="0" fontId="2" fillId="0" borderId="0" xfId="0" applyFont="1" applyProtection="1"/>
    <xf numFmtId="0" fontId="5" fillId="7" borderId="3" xfId="3" applyFont="1" applyFill="1" applyBorder="1" applyAlignment="1" applyProtection="1">
      <alignment horizontal="center" vertical="center" wrapText="1"/>
    </xf>
    <xf numFmtId="0" fontId="5" fillId="7" borderId="4" xfId="3" applyFont="1" applyFill="1" applyBorder="1" applyAlignment="1" applyProtection="1">
      <alignment horizontal="center" vertical="center" wrapText="1"/>
    </xf>
    <xf numFmtId="0" fontId="0" fillId="0" borderId="7" xfId="0" applyBorder="1" applyProtection="1"/>
    <xf numFmtId="44" fontId="8" fillId="4" borderId="17" xfId="2" applyFont="1" applyFill="1" applyBorder="1" applyAlignment="1" applyProtection="1">
      <alignment horizontal="left" vertical="center" wrapText="1"/>
    </xf>
    <xf numFmtId="0" fontId="2" fillId="0" borderId="10" xfId="0" applyFont="1" applyBorder="1" applyProtection="1"/>
    <xf numFmtId="44" fontId="8" fillId="4" borderId="18" xfId="2" applyFont="1" applyFill="1" applyBorder="1" applyAlignment="1" applyProtection="1">
      <alignment horizontal="left" vertical="center" wrapText="1"/>
    </xf>
    <xf numFmtId="0" fontId="4" fillId="3" borderId="19" xfId="4" applyFont="1" applyFill="1" applyBorder="1" applyProtection="1">
      <protection locked="0"/>
    </xf>
    <xf numFmtId="0" fontId="6" fillId="3" borderId="19" xfId="0" applyFont="1" applyFill="1" applyBorder="1" applyProtection="1">
      <protection locked="0"/>
    </xf>
    <xf numFmtId="0" fontId="4" fillId="0" borderId="0" xfId="4" applyFont="1" applyProtection="1"/>
    <xf numFmtId="0" fontId="6" fillId="0" borderId="0" xfId="0" applyFont="1" applyProtection="1"/>
    <xf numFmtId="0" fontId="4" fillId="3" borderId="14" xfId="4" applyFont="1" applyFill="1" applyBorder="1" applyProtection="1">
      <protection locked="0"/>
    </xf>
    <xf numFmtId="0" fontId="6" fillId="3" borderId="14" xfId="0" applyFont="1" applyFill="1" applyBorder="1" applyProtection="1">
      <protection locked="0"/>
    </xf>
    <xf numFmtId="0" fontId="13" fillId="8" borderId="20" xfId="5" applyFont="1" applyBorder="1"/>
    <xf numFmtId="0" fontId="13" fillId="8" borderId="21" xfId="5" applyFont="1" applyBorder="1"/>
    <xf numFmtId="0" fontId="13" fillId="8" borderId="22" xfId="5" applyFont="1" applyBorder="1"/>
    <xf numFmtId="0" fontId="14" fillId="9" borderId="9" xfId="6" applyFont="1" applyBorder="1" applyAlignment="1">
      <alignment horizontal="center"/>
    </xf>
    <xf numFmtId="0" fontId="14" fillId="9" borderId="31" xfId="6" applyFont="1" applyBorder="1" applyAlignment="1">
      <alignment horizontal="center"/>
    </xf>
    <xf numFmtId="0" fontId="14" fillId="9" borderId="32" xfId="6" applyFont="1" applyBorder="1" applyAlignment="1">
      <alignment horizontal="center"/>
    </xf>
    <xf numFmtId="0" fontId="14" fillId="9" borderId="33" xfId="6" applyFont="1" applyBorder="1" applyAlignment="1">
      <alignment horizontal="center"/>
    </xf>
    <xf numFmtId="0" fontId="13" fillId="8" borderId="34" xfId="5" applyFont="1" applyBorder="1"/>
    <xf numFmtId="0" fontId="14" fillId="9" borderId="36" xfId="6" applyFont="1" applyBorder="1" applyAlignment="1">
      <alignment horizontal="center"/>
    </xf>
    <xf numFmtId="0" fontId="15" fillId="0" borderId="13" xfId="0" applyFont="1" applyBorder="1"/>
    <xf numFmtId="0" fontId="15" fillId="0" borderId="24" xfId="0" applyFont="1" applyBorder="1"/>
    <xf numFmtId="3" fontId="15" fillId="0" borderId="13" xfId="0" applyNumberFormat="1" applyFont="1" applyBorder="1"/>
    <xf numFmtId="44" fontId="15" fillId="0" borderId="24" xfId="2" applyFont="1" applyBorder="1"/>
    <xf numFmtId="0" fontId="15" fillId="0" borderId="35" xfId="0" applyFont="1" applyBorder="1"/>
    <xf numFmtId="0" fontId="11" fillId="10" borderId="29" xfId="7"/>
    <xf numFmtId="44" fontId="15" fillId="0" borderId="35" xfId="2" applyFont="1" applyBorder="1"/>
    <xf numFmtId="44" fontId="16" fillId="0" borderId="0" xfId="2" applyFont="1"/>
    <xf numFmtId="0" fontId="17" fillId="0" borderId="26" xfId="0" applyFont="1" applyBorder="1"/>
    <xf numFmtId="0" fontId="12" fillId="12" borderId="23" xfId="9" applyBorder="1"/>
    <xf numFmtId="0" fontId="11" fillId="12" borderId="23" xfId="9" applyFont="1" applyBorder="1"/>
    <xf numFmtId="0" fontId="11" fillId="12" borderId="25" xfId="9" applyFont="1" applyBorder="1"/>
    <xf numFmtId="44" fontId="15" fillId="0" borderId="24" xfId="0" applyNumberFormat="1" applyFont="1" applyBorder="1"/>
    <xf numFmtId="44" fontId="17" fillId="0" borderId="27" xfId="0" applyNumberFormat="1" applyFont="1" applyBorder="1"/>
    <xf numFmtId="0" fontId="0" fillId="0" borderId="0" xfId="0" applyFont="1" applyAlignment="1">
      <alignment wrapText="1"/>
    </xf>
    <xf numFmtId="0" fontId="0" fillId="0" borderId="0" xfId="0" applyFont="1"/>
    <xf numFmtId="0" fontId="6" fillId="0" borderId="0" xfId="0" applyFont="1" applyAlignment="1">
      <alignment vertical="center" wrapText="1"/>
    </xf>
    <xf numFmtId="0" fontId="6" fillId="0" borderId="0" xfId="0" applyFont="1"/>
    <xf numFmtId="0" fontId="2" fillId="11" borderId="30" xfId="8" applyFont="1"/>
    <xf numFmtId="0" fontId="2" fillId="11" borderId="30" xfId="8" applyFont="1" applyAlignment="1">
      <alignment wrapText="1"/>
    </xf>
    <xf numFmtId="0" fontId="4" fillId="2" borderId="1" xfId="3" applyFont="1" applyFill="1" applyBorder="1" applyAlignment="1" applyProtection="1">
      <alignment horizontal="center" wrapText="1"/>
    </xf>
    <xf numFmtId="0" fontId="4" fillId="0" borderId="2" xfId="3" applyFont="1" applyBorder="1" applyAlignment="1" applyProtection="1">
      <alignment horizontal="center" wrapText="1"/>
    </xf>
    <xf numFmtId="0" fontId="5" fillId="2" borderId="3" xfId="3" applyFont="1" applyFill="1" applyBorder="1" applyAlignment="1" applyProtection="1">
      <alignment horizontal="center" vertical="center" wrapText="1"/>
    </xf>
    <xf numFmtId="0" fontId="5" fillId="2" borderId="7" xfId="3" applyFont="1" applyFill="1" applyBorder="1" applyAlignment="1" applyProtection="1">
      <alignment horizontal="center" vertical="center" wrapText="1"/>
    </xf>
    <xf numFmtId="0" fontId="5" fillId="2" borderId="10" xfId="3" applyFont="1" applyFill="1" applyBorder="1" applyAlignment="1" applyProtection="1">
      <alignment horizontal="center" vertical="center" wrapText="1"/>
    </xf>
    <xf numFmtId="0" fontId="5" fillId="2" borderId="4" xfId="3" applyFont="1" applyFill="1" applyBorder="1" applyAlignment="1" applyProtection="1">
      <alignment horizontal="center" vertical="center" wrapText="1"/>
    </xf>
    <xf numFmtId="0" fontId="5" fillId="2" borderId="8" xfId="3" applyFont="1" applyFill="1" applyBorder="1" applyAlignment="1" applyProtection="1">
      <alignment horizontal="center" vertical="center" wrapText="1"/>
    </xf>
    <xf numFmtId="0" fontId="5" fillId="2" borderId="11" xfId="3" applyFont="1" applyFill="1" applyBorder="1" applyAlignment="1" applyProtection="1">
      <alignment horizontal="center" vertical="center" wrapText="1"/>
    </xf>
    <xf numFmtId="0" fontId="5" fillId="2" borderId="5" xfId="3" applyFont="1" applyFill="1" applyBorder="1" applyAlignment="1" applyProtection="1">
      <alignment horizontal="center"/>
    </xf>
    <xf numFmtId="0" fontId="5" fillId="2" borderId="6" xfId="3" applyFont="1" applyFill="1" applyBorder="1" applyAlignment="1" applyProtection="1">
      <alignment horizontal="center"/>
    </xf>
    <xf numFmtId="0" fontId="4" fillId="0" borderId="6" xfId="3" applyFont="1" applyBorder="1" applyAlignment="1" applyProtection="1"/>
    <xf numFmtId="0" fontId="4" fillId="0" borderId="0" xfId="3" applyFont="1" applyBorder="1" applyAlignment="1" applyProtection="1">
      <alignment horizontal="left"/>
    </xf>
    <xf numFmtId="0" fontId="4" fillId="0" borderId="0" xfId="3" applyFont="1" applyBorder="1" applyAlignment="1" applyProtection="1"/>
  </cellXfs>
  <cellStyles count="10">
    <cellStyle name="60% - Accent1" xfId="9" builtinId="32"/>
    <cellStyle name="Check Cell" xfId="7" builtinId="23"/>
    <cellStyle name="Comma" xfId="1" builtinId="3"/>
    <cellStyle name="Currency" xfId="2" builtinId="4"/>
    <cellStyle name="Good" xfId="5" builtinId="26"/>
    <cellStyle name="Input" xfId="6" builtinId="20"/>
    <cellStyle name="Normal" xfId="0" builtinId="0"/>
    <cellStyle name="Normal 2" xfId="3"/>
    <cellStyle name="Normal 3" xfId="4"/>
    <cellStyle name="Note" xfId="8"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topLeftCell="A7" workbookViewId="0">
      <selection activeCell="A27" sqref="A27"/>
    </sheetView>
  </sheetViews>
  <sheetFormatPr defaultRowHeight="15" x14ac:dyDescent="0.25"/>
  <cols>
    <col min="1" max="1" width="173.7109375" customWidth="1"/>
  </cols>
  <sheetData>
    <row r="1" spans="1:1" ht="60" x14ac:dyDescent="0.25">
      <c r="A1" s="64" t="s">
        <v>64</v>
      </c>
    </row>
    <row r="2" spans="1:1" x14ac:dyDescent="0.25">
      <c r="A2" s="65"/>
    </row>
    <row r="3" spans="1:1" x14ac:dyDescent="0.25">
      <c r="A3" s="66" t="s">
        <v>65</v>
      </c>
    </row>
    <row r="4" spans="1:1" x14ac:dyDescent="0.25">
      <c r="A4" s="67"/>
    </row>
    <row r="5" spans="1:1" x14ac:dyDescent="0.25">
      <c r="A5" s="66" t="s">
        <v>66</v>
      </c>
    </row>
    <row r="6" spans="1:1" x14ac:dyDescent="0.25">
      <c r="A6" s="67"/>
    </row>
    <row r="7" spans="1:1" ht="30" x14ac:dyDescent="0.25">
      <c r="A7" s="66" t="s">
        <v>67</v>
      </c>
    </row>
    <row r="8" spans="1:1" x14ac:dyDescent="0.25">
      <c r="A8" s="67"/>
    </row>
    <row r="9" spans="1:1" x14ac:dyDescent="0.25">
      <c r="A9" s="66" t="s">
        <v>68</v>
      </c>
    </row>
    <row r="10" spans="1:1" x14ac:dyDescent="0.25">
      <c r="A10" s="66"/>
    </row>
    <row r="11" spans="1:1" x14ac:dyDescent="0.25">
      <c r="A11" s="66" t="s">
        <v>69</v>
      </c>
    </row>
    <row r="12" spans="1:1" x14ac:dyDescent="0.25">
      <c r="A12" s="66"/>
    </row>
    <row r="13" spans="1:1" x14ac:dyDescent="0.25">
      <c r="A13" s="66" t="s">
        <v>70</v>
      </c>
    </row>
    <row r="14" spans="1:1" x14ac:dyDescent="0.25">
      <c r="A14" s="66"/>
    </row>
    <row r="15" spans="1:1" ht="30" x14ac:dyDescent="0.25">
      <c r="A15" s="66" t="s">
        <v>71</v>
      </c>
    </row>
    <row r="16" spans="1:1" x14ac:dyDescent="0.25">
      <c r="A16" s="66"/>
    </row>
    <row r="17" spans="1:1" ht="45" x14ac:dyDescent="0.25">
      <c r="A17" s="66" t="s">
        <v>72</v>
      </c>
    </row>
    <row r="18" spans="1:1" x14ac:dyDescent="0.25">
      <c r="A18" s="66"/>
    </row>
    <row r="19" spans="1:1" ht="30" x14ac:dyDescent="0.25">
      <c r="A19" s="66" t="s">
        <v>73</v>
      </c>
    </row>
    <row r="20" spans="1:1" x14ac:dyDescent="0.25">
      <c r="A20" s="66"/>
    </row>
    <row r="21" spans="1:1" ht="45" x14ac:dyDescent="0.25">
      <c r="A21" s="66" t="s">
        <v>74</v>
      </c>
    </row>
    <row r="22" spans="1:1" x14ac:dyDescent="0.25">
      <c r="A22" s="66"/>
    </row>
    <row r="23" spans="1:1" ht="30" x14ac:dyDescent="0.25">
      <c r="A23" s="66" t="s">
        <v>75</v>
      </c>
    </row>
    <row r="24" spans="1:1" x14ac:dyDescent="0.25">
      <c r="A24" s="66"/>
    </row>
    <row r="25" spans="1:1" x14ac:dyDescent="0.25">
      <c r="A25" s="66" t="s">
        <v>76</v>
      </c>
    </row>
    <row r="26" spans="1:1" x14ac:dyDescent="0.25">
      <c r="A26" s="65"/>
    </row>
    <row r="27" spans="1:1" x14ac:dyDescent="0.25">
      <c r="A27" s="68" t="s">
        <v>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4"/>
  <sheetViews>
    <sheetView workbookViewId="0">
      <selection activeCell="F33" sqref="F33"/>
    </sheetView>
  </sheetViews>
  <sheetFormatPr defaultRowHeight="15" x14ac:dyDescent="0.25"/>
  <cols>
    <col min="2" max="2" width="19.5703125" customWidth="1"/>
    <col min="3" max="3" width="46" customWidth="1"/>
    <col min="4" max="5" width="20.7109375" customWidth="1"/>
    <col min="6" max="6" width="24.85546875" customWidth="1"/>
    <col min="8" max="8" width="37.85546875" customWidth="1"/>
  </cols>
  <sheetData>
    <row r="1" spans="2:6" ht="16.5" thickBot="1" x14ac:dyDescent="0.3">
      <c r="B1" s="41"/>
      <c r="C1" s="42" t="s">
        <v>61</v>
      </c>
      <c r="D1" s="42"/>
      <c r="E1" s="48"/>
      <c r="F1" s="43"/>
    </row>
    <row r="2" spans="2:6" ht="15.75" thickBot="1" x14ac:dyDescent="0.3">
      <c r="B2" s="44" t="s">
        <v>6</v>
      </c>
      <c r="C2" s="45" t="s">
        <v>0</v>
      </c>
      <c r="D2" s="46" t="s">
        <v>1</v>
      </c>
      <c r="E2" s="49" t="s">
        <v>45</v>
      </c>
      <c r="F2" s="47" t="s">
        <v>44</v>
      </c>
    </row>
    <row r="3" spans="2:6" ht="16.5" thickTop="1" thickBot="1" x14ac:dyDescent="0.3">
      <c r="B3" s="59"/>
      <c r="C3" s="50" t="s">
        <v>2</v>
      </c>
      <c r="D3" s="55"/>
      <c r="E3" s="57">
        <v>0</v>
      </c>
      <c r="F3" s="53">
        <f>SUM(E3*1)</f>
        <v>0</v>
      </c>
    </row>
    <row r="4" spans="2:6" ht="15.75" thickTop="1" x14ac:dyDescent="0.25">
      <c r="B4" s="60" t="s">
        <v>3</v>
      </c>
      <c r="C4" s="50" t="s">
        <v>51</v>
      </c>
      <c r="D4" s="52">
        <v>300000</v>
      </c>
      <c r="E4" s="56">
        <v>0</v>
      </c>
      <c r="F4" s="53">
        <f>SUM(D4*E4)</f>
        <v>0</v>
      </c>
    </row>
    <row r="5" spans="2:6" x14ac:dyDescent="0.25">
      <c r="B5" s="60"/>
      <c r="C5" s="50" t="s">
        <v>52</v>
      </c>
      <c r="D5" s="52">
        <v>700000</v>
      </c>
      <c r="E5" s="56">
        <v>0</v>
      </c>
      <c r="F5" s="53">
        <f>SUM(D5*E5)</f>
        <v>0</v>
      </c>
    </row>
    <row r="6" spans="2:6" x14ac:dyDescent="0.25">
      <c r="B6" s="60"/>
      <c r="C6" s="50" t="s">
        <v>53</v>
      </c>
      <c r="D6" s="50">
        <v>20</v>
      </c>
      <c r="E6" s="56">
        <v>0</v>
      </c>
      <c r="F6" s="53">
        <f>SUM(D6*E6)</f>
        <v>0</v>
      </c>
    </row>
    <row r="7" spans="2:6" ht="15.75" thickBot="1" x14ac:dyDescent="0.3">
      <c r="B7" s="60"/>
      <c r="C7" s="50" t="s">
        <v>54</v>
      </c>
      <c r="D7" s="52">
        <v>1300</v>
      </c>
      <c r="E7" s="56">
        <v>0</v>
      </c>
      <c r="F7" s="53">
        <f>SUM(D7*E7)</f>
        <v>0</v>
      </c>
    </row>
    <row r="8" spans="2:6" ht="16.5" thickTop="1" thickBot="1" x14ac:dyDescent="0.3">
      <c r="B8" s="60"/>
      <c r="C8" s="50" t="s">
        <v>46</v>
      </c>
      <c r="D8" s="55"/>
      <c r="E8" s="55"/>
      <c r="F8" s="53">
        <f>SUM(F3:F7)</f>
        <v>0</v>
      </c>
    </row>
    <row r="9" spans="2:6" ht="15.75" thickTop="1" x14ac:dyDescent="0.25">
      <c r="B9" s="60"/>
      <c r="C9" s="50"/>
      <c r="D9" s="50" t="s">
        <v>60</v>
      </c>
      <c r="E9" s="54"/>
      <c r="F9" s="51"/>
    </row>
    <row r="10" spans="2:6" x14ac:dyDescent="0.25">
      <c r="B10" s="60"/>
      <c r="C10" s="50" t="s">
        <v>51</v>
      </c>
      <c r="D10" s="52">
        <v>300000</v>
      </c>
      <c r="E10" s="56">
        <v>0</v>
      </c>
      <c r="F10" s="53">
        <f>SUM(D10*E10)</f>
        <v>0</v>
      </c>
    </row>
    <row r="11" spans="2:6" x14ac:dyDescent="0.25">
      <c r="B11" s="60" t="s">
        <v>4</v>
      </c>
      <c r="C11" s="50" t="s">
        <v>52</v>
      </c>
      <c r="D11" s="52">
        <v>700000</v>
      </c>
      <c r="E11" s="56">
        <v>0</v>
      </c>
      <c r="F11" s="53">
        <f>SUM(D11*E11)</f>
        <v>0</v>
      </c>
    </row>
    <row r="12" spans="2:6" x14ac:dyDescent="0.25">
      <c r="B12" s="60"/>
      <c r="C12" s="50" t="s">
        <v>53</v>
      </c>
      <c r="D12" s="50">
        <v>20</v>
      </c>
      <c r="E12" s="56">
        <v>0</v>
      </c>
      <c r="F12" s="53">
        <f>SUM(D12*E12)</f>
        <v>0</v>
      </c>
    </row>
    <row r="13" spans="2:6" ht="15.75" thickBot="1" x14ac:dyDescent="0.3">
      <c r="B13" s="60"/>
      <c r="C13" s="50" t="s">
        <v>54</v>
      </c>
      <c r="D13" s="52">
        <v>1300</v>
      </c>
      <c r="E13" s="56">
        <v>0</v>
      </c>
      <c r="F13" s="53">
        <f>SUM(D13*E13)</f>
        <v>0</v>
      </c>
    </row>
    <row r="14" spans="2:6" ht="16.5" thickTop="1" thickBot="1" x14ac:dyDescent="0.3">
      <c r="B14" s="60"/>
      <c r="C14" s="50" t="s">
        <v>47</v>
      </c>
      <c r="D14" s="55"/>
      <c r="E14" s="55"/>
      <c r="F14" s="62">
        <f>SUM(F10:F13)</f>
        <v>0</v>
      </c>
    </row>
    <row r="15" spans="2:6" ht="15.75" thickTop="1" x14ac:dyDescent="0.25">
      <c r="B15" s="60"/>
      <c r="C15" s="50"/>
      <c r="D15" s="50"/>
      <c r="E15" s="54"/>
      <c r="F15" s="51"/>
    </row>
    <row r="16" spans="2:6" x14ac:dyDescent="0.25">
      <c r="B16" s="60"/>
      <c r="C16" s="50" t="s">
        <v>51</v>
      </c>
      <c r="D16" s="52">
        <v>300000</v>
      </c>
      <c r="E16" s="57">
        <v>0</v>
      </c>
      <c r="F16" s="53">
        <f>SUM(D16*E16)</f>
        <v>0</v>
      </c>
    </row>
    <row r="17" spans="2:6" x14ac:dyDescent="0.25">
      <c r="B17" s="60" t="s">
        <v>5</v>
      </c>
      <c r="C17" s="50" t="s">
        <v>52</v>
      </c>
      <c r="D17" s="52">
        <v>700000</v>
      </c>
      <c r="E17" s="56">
        <v>0</v>
      </c>
      <c r="F17" s="53">
        <f>SUM(D17*E17)</f>
        <v>0</v>
      </c>
    </row>
    <row r="18" spans="2:6" x14ac:dyDescent="0.25">
      <c r="B18" s="60"/>
      <c r="C18" s="50" t="s">
        <v>53</v>
      </c>
      <c r="D18" s="50">
        <v>20</v>
      </c>
      <c r="E18" s="56">
        <v>0</v>
      </c>
      <c r="F18" s="53">
        <f>SUM(D18*E18)</f>
        <v>0</v>
      </c>
    </row>
    <row r="19" spans="2:6" ht="15.75" thickBot="1" x14ac:dyDescent="0.3">
      <c r="B19" s="60"/>
      <c r="C19" s="50" t="s">
        <v>54</v>
      </c>
      <c r="D19" s="52">
        <v>1300</v>
      </c>
      <c r="E19" s="56">
        <v>0</v>
      </c>
      <c r="F19" s="53">
        <f>SUM(D19*E19)</f>
        <v>0</v>
      </c>
    </row>
    <row r="20" spans="2:6" ht="16.5" thickTop="1" thickBot="1" x14ac:dyDescent="0.3">
      <c r="B20" s="60"/>
      <c r="C20" s="50" t="s">
        <v>48</v>
      </c>
      <c r="D20" s="55"/>
      <c r="E20" s="55"/>
      <c r="F20" s="62">
        <f>SUM(F16:F19)</f>
        <v>0</v>
      </c>
    </row>
    <row r="21" spans="2:6" ht="15.75" thickTop="1" x14ac:dyDescent="0.25">
      <c r="B21" s="60"/>
      <c r="C21" s="50"/>
      <c r="D21" s="50"/>
      <c r="E21" s="54"/>
      <c r="F21" s="51"/>
    </row>
    <row r="22" spans="2:6" x14ac:dyDescent="0.25">
      <c r="B22" s="60"/>
      <c r="C22" s="50" t="s">
        <v>51</v>
      </c>
      <c r="D22" s="52">
        <v>300000</v>
      </c>
      <c r="E22" s="56">
        <v>0</v>
      </c>
      <c r="F22" s="53">
        <f>SUM(D22*E22)</f>
        <v>0</v>
      </c>
    </row>
    <row r="23" spans="2:6" x14ac:dyDescent="0.25">
      <c r="B23" s="60" t="s">
        <v>58</v>
      </c>
      <c r="C23" s="50" t="s">
        <v>52</v>
      </c>
      <c r="D23" s="52">
        <v>700000</v>
      </c>
      <c r="E23" s="56">
        <v>0</v>
      </c>
      <c r="F23" s="53">
        <f>SUM(D23*E23)</f>
        <v>0</v>
      </c>
    </row>
    <row r="24" spans="2:6" x14ac:dyDescent="0.25">
      <c r="B24" s="60"/>
      <c r="C24" s="50" t="s">
        <v>53</v>
      </c>
      <c r="D24" s="50">
        <v>20</v>
      </c>
      <c r="E24" s="56">
        <v>0</v>
      </c>
      <c r="F24" s="53">
        <f>SUM(D24*E24)</f>
        <v>0</v>
      </c>
    </row>
    <row r="25" spans="2:6" ht="15.75" thickBot="1" x14ac:dyDescent="0.3">
      <c r="B25" s="60"/>
      <c r="C25" s="50" t="s">
        <v>54</v>
      </c>
      <c r="D25" s="52">
        <v>1300</v>
      </c>
      <c r="E25" s="56">
        <v>0</v>
      </c>
      <c r="F25" s="53">
        <f>SUM(D25*E25)</f>
        <v>0</v>
      </c>
    </row>
    <row r="26" spans="2:6" ht="16.5" thickTop="1" thickBot="1" x14ac:dyDescent="0.3">
      <c r="B26" s="60"/>
      <c r="C26" s="50" t="s">
        <v>49</v>
      </c>
      <c r="D26" s="55"/>
      <c r="E26" s="55"/>
      <c r="F26" s="62">
        <f>SUM(F22:F25)</f>
        <v>0</v>
      </c>
    </row>
    <row r="27" spans="2:6" ht="15.75" thickTop="1" x14ac:dyDescent="0.25">
      <c r="B27" s="60"/>
      <c r="C27" s="50"/>
      <c r="D27" s="50"/>
      <c r="E27" s="54"/>
      <c r="F27" s="51"/>
    </row>
    <row r="28" spans="2:6" x14ac:dyDescent="0.25">
      <c r="B28" s="60"/>
      <c r="C28" s="50" t="s">
        <v>51</v>
      </c>
      <c r="D28" s="52">
        <v>300000</v>
      </c>
      <c r="E28" s="56">
        <v>0</v>
      </c>
      <c r="F28" s="53">
        <v>1</v>
      </c>
    </row>
    <row r="29" spans="2:6" x14ac:dyDescent="0.25">
      <c r="B29" s="60" t="s">
        <v>59</v>
      </c>
      <c r="C29" s="50" t="s">
        <v>52</v>
      </c>
      <c r="D29" s="52">
        <v>700000</v>
      </c>
      <c r="E29" s="56">
        <v>0</v>
      </c>
      <c r="F29" s="53">
        <v>1</v>
      </c>
    </row>
    <row r="30" spans="2:6" x14ac:dyDescent="0.25">
      <c r="B30" s="60"/>
      <c r="C30" s="50" t="s">
        <v>53</v>
      </c>
      <c r="D30" s="50">
        <v>20</v>
      </c>
      <c r="E30" s="56">
        <v>0</v>
      </c>
      <c r="F30" s="53">
        <v>1</v>
      </c>
    </row>
    <row r="31" spans="2:6" ht="15.75" thickBot="1" x14ac:dyDescent="0.3">
      <c r="B31" s="60"/>
      <c r="C31" s="50" t="s">
        <v>54</v>
      </c>
      <c r="D31" s="52">
        <v>1300</v>
      </c>
      <c r="E31" s="56">
        <v>0</v>
      </c>
      <c r="F31" s="53">
        <v>1</v>
      </c>
    </row>
    <row r="32" spans="2:6" ht="16.5" thickTop="1" thickBot="1" x14ac:dyDescent="0.3">
      <c r="B32" s="60"/>
      <c r="C32" s="50" t="s">
        <v>50</v>
      </c>
      <c r="D32" s="55"/>
      <c r="E32" s="55"/>
      <c r="F32" s="62">
        <v>1</v>
      </c>
    </row>
    <row r="33" spans="2:6" ht="16.5" thickTop="1" thickBot="1" x14ac:dyDescent="0.3">
      <c r="B33" s="61"/>
      <c r="C33" s="58" t="s">
        <v>55</v>
      </c>
      <c r="D33" s="55"/>
      <c r="E33" s="55"/>
      <c r="F33" s="63">
        <f>SUM(F8+F14+F20+F26+F32)</f>
        <v>1</v>
      </c>
    </row>
    <row r="34" spans="2:6" ht="165" x14ac:dyDescent="0.25">
      <c r="B34" s="69" t="s">
        <v>77</v>
      </c>
    </row>
  </sheetData>
  <pageMargins left="0.7" right="0.7"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workbookViewId="0">
      <selection sqref="A1:G1"/>
    </sheetView>
  </sheetViews>
  <sheetFormatPr defaultRowHeight="15" x14ac:dyDescent="0.25"/>
  <cols>
    <col min="2" max="2" width="46.140625" customWidth="1"/>
    <col min="3" max="3" width="24.85546875" customWidth="1"/>
    <col min="4" max="4" width="24.7109375" customWidth="1"/>
    <col min="5" max="5" width="25.85546875" customWidth="1"/>
    <col min="6" max="6" width="24.5703125" customWidth="1"/>
    <col min="7" max="7" width="22.42578125" customWidth="1"/>
  </cols>
  <sheetData>
    <row r="1" spans="1:7" ht="16.5" thickBot="1" x14ac:dyDescent="0.3">
      <c r="A1" s="41"/>
      <c r="B1" s="42" t="s">
        <v>62</v>
      </c>
      <c r="C1" s="42"/>
      <c r="D1" s="48"/>
      <c r="E1" s="43"/>
      <c r="F1" s="48"/>
      <c r="G1" s="43"/>
    </row>
    <row r="2" spans="1:7" ht="15.75" thickBot="1" x14ac:dyDescent="0.3">
      <c r="A2" s="70" t="s">
        <v>7</v>
      </c>
      <c r="B2" s="71"/>
      <c r="C2" s="71"/>
      <c r="D2" s="71"/>
      <c r="E2" s="71"/>
      <c r="F2" s="71"/>
      <c r="G2" s="71"/>
    </row>
    <row r="3" spans="1:7" ht="15.75" thickBot="1" x14ac:dyDescent="0.3">
      <c r="A3" s="72" t="s">
        <v>8</v>
      </c>
      <c r="B3" s="75" t="s">
        <v>9</v>
      </c>
      <c r="C3" s="78" t="s">
        <v>10</v>
      </c>
      <c r="D3" s="79"/>
      <c r="E3" s="79"/>
      <c r="F3" s="80"/>
      <c r="G3" s="80"/>
    </row>
    <row r="4" spans="1:7" ht="15.75" thickBot="1" x14ac:dyDescent="0.3">
      <c r="A4" s="73"/>
      <c r="B4" s="76"/>
      <c r="C4" s="1" t="s">
        <v>3</v>
      </c>
      <c r="D4" s="1" t="s">
        <v>4</v>
      </c>
      <c r="E4" s="1" t="s">
        <v>5</v>
      </c>
      <c r="F4" s="1" t="s">
        <v>11</v>
      </c>
      <c r="G4" s="1" t="s">
        <v>12</v>
      </c>
    </row>
    <row r="5" spans="1:7" ht="15.75" thickBot="1" x14ac:dyDescent="0.3">
      <c r="A5" s="74"/>
      <c r="B5" s="77"/>
      <c r="C5" s="2" t="s">
        <v>13</v>
      </c>
      <c r="D5" s="2" t="s">
        <v>13</v>
      </c>
      <c r="E5" s="2" t="s">
        <v>13</v>
      </c>
      <c r="F5" s="2" t="s">
        <v>13</v>
      </c>
      <c r="G5" s="2" t="s">
        <v>13</v>
      </c>
    </row>
    <row r="6" spans="1:7" x14ac:dyDescent="0.25">
      <c r="A6" s="3">
        <v>1</v>
      </c>
      <c r="B6" s="4" t="s">
        <v>33</v>
      </c>
      <c r="C6" s="5"/>
      <c r="D6" s="5"/>
      <c r="E6" s="5"/>
      <c r="F6" s="5"/>
      <c r="G6" s="5"/>
    </row>
    <row r="7" spans="1:7" x14ac:dyDescent="0.25">
      <c r="A7" s="6">
        <v>2</v>
      </c>
      <c r="B7" s="7" t="s">
        <v>34</v>
      </c>
      <c r="C7" s="5"/>
      <c r="D7" s="5"/>
      <c r="E7" s="5"/>
      <c r="F7" s="5"/>
      <c r="G7" s="5"/>
    </row>
    <row r="8" spans="1:7" x14ac:dyDescent="0.25">
      <c r="A8" s="6">
        <v>3</v>
      </c>
      <c r="B8" s="7" t="s">
        <v>35</v>
      </c>
      <c r="C8" s="5"/>
      <c r="D8" s="5"/>
      <c r="E8" s="5"/>
      <c r="F8" s="5"/>
      <c r="G8" s="5"/>
    </row>
    <row r="9" spans="1:7" x14ac:dyDescent="0.25">
      <c r="A9" s="6">
        <v>4</v>
      </c>
      <c r="B9" s="7" t="s">
        <v>14</v>
      </c>
      <c r="C9" s="5"/>
      <c r="D9" s="5"/>
      <c r="E9" s="5"/>
      <c r="F9" s="5"/>
      <c r="G9" s="5"/>
    </row>
    <row r="10" spans="1:7" x14ac:dyDescent="0.25">
      <c r="A10" s="6">
        <v>5</v>
      </c>
      <c r="B10" s="7" t="s">
        <v>36</v>
      </c>
      <c r="C10" s="5"/>
      <c r="D10" s="5"/>
      <c r="E10" s="5"/>
      <c r="F10" s="5"/>
      <c r="G10" s="5"/>
    </row>
    <row r="11" spans="1:7" x14ac:dyDescent="0.25">
      <c r="A11" s="6">
        <v>6</v>
      </c>
      <c r="B11" s="7" t="s">
        <v>37</v>
      </c>
      <c r="C11" s="5"/>
      <c r="D11" s="5"/>
      <c r="E11" s="5"/>
      <c r="F11" s="5"/>
      <c r="G11" s="5"/>
    </row>
    <row r="12" spans="1:7" x14ac:dyDescent="0.25">
      <c r="A12" s="6">
        <v>7</v>
      </c>
      <c r="B12" s="7" t="s">
        <v>38</v>
      </c>
      <c r="C12" s="5"/>
      <c r="D12" s="5"/>
      <c r="E12" s="5"/>
      <c r="F12" s="5"/>
      <c r="G12" s="5"/>
    </row>
    <row r="13" spans="1:7" x14ac:dyDescent="0.25">
      <c r="A13" s="6">
        <v>8</v>
      </c>
      <c r="B13" s="7" t="s">
        <v>15</v>
      </c>
      <c r="C13" s="5"/>
      <c r="D13" s="5"/>
      <c r="E13" s="5"/>
      <c r="F13" s="5"/>
      <c r="G13" s="5"/>
    </row>
    <row r="14" spans="1:7" x14ac:dyDescent="0.25">
      <c r="A14" s="6">
        <v>9</v>
      </c>
      <c r="B14" s="7" t="s">
        <v>39</v>
      </c>
      <c r="C14" s="5"/>
      <c r="D14" s="5"/>
      <c r="E14" s="5"/>
      <c r="F14" s="5"/>
      <c r="G14" s="5"/>
    </row>
    <row r="15" spans="1:7" x14ac:dyDescent="0.25">
      <c r="A15" s="6">
        <v>10</v>
      </c>
      <c r="B15" s="7" t="s">
        <v>40</v>
      </c>
      <c r="C15" s="5"/>
      <c r="D15" s="5"/>
      <c r="E15" s="5"/>
      <c r="F15" s="5"/>
      <c r="G15" s="5"/>
    </row>
    <row r="16" spans="1:7" x14ac:dyDescent="0.25">
      <c r="A16" s="6">
        <v>11</v>
      </c>
      <c r="B16" s="7" t="s">
        <v>41</v>
      </c>
      <c r="C16" s="5"/>
      <c r="D16" s="5"/>
      <c r="E16" s="5"/>
      <c r="F16" s="5"/>
      <c r="G16" s="5"/>
    </row>
    <row r="17" spans="1:7" x14ac:dyDescent="0.25">
      <c r="A17" s="6">
        <v>12</v>
      </c>
      <c r="B17" s="7" t="s">
        <v>16</v>
      </c>
      <c r="C17" s="5"/>
      <c r="D17" s="5"/>
      <c r="E17" s="5"/>
      <c r="F17" s="5"/>
      <c r="G17" s="5"/>
    </row>
    <row r="18" spans="1:7" x14ac:dyDescent="0.25">
      <c r="A18" s="6">
        <v>13</v>
      </c>
      <c r="B18" s="7" t="s">
        <v>17</v>
      </c>
      <c r="C18" s="5"/>
      <c r="D18" s="5"/>
      <c r="E18" s="5"/>
      <c r="F18" s="5"/>
      <c r="G18" s="5"/>
    </row>
    <row r="19" spans="1:7" x14ac:dyDescent="0.25">
      <c r="A19" s="6">
        <v>14</v>
      </c>
      <c r="B19" s="7" t="s">
        <v>42</v>
      </c>
      <c r="C19" s="5"/>
      <c r="D19" s="5"/>
      <c r="E19" s="5"/>
      <c r="F19" s="5"/>
      <c r="G19" s="5"/>
    </row>
    <row r="20" spans="1:7" x14ac:dyDescent="0.25">
      <c r="A20" s="6">
        <v>15</v>
      </c>
      <c r="B20" s="7" t="s">
        <v>43</v>
      </c>
      <c r="C20" s="5"/>
      <c r="D20" s="5"/>
      <c r="E20" s="5"/>
      <c r="F20" s="5"/>
      <c r="G20" s="5"/>
    </row>
    <row r="21" spans="1:7" x14ac:dyDescent="0.25">
      <c r="A21" s="6">
        <v>19</v>
      </c>
      <c r="B21" s="7" t="s">
        <v>18</v>
      </c>
      <c r="C21" s="5"/>
      <c r="D21" s="5"/>
      <c r="E21" s="5"/>
      <c r="F21" s="5"/>
      <c r="G21" s="5"/>
    </row>
    <row r="22" spans="1:7" x14ac:dyDescent="0.25">
      <c r="A22" s="6">
        <v>20</v>
      </c>
      <c r="B22" s="7" t="s">
        <v>19</v>
      </c>
      <c r="C22" s="5"/>
      <c r="D22" s="5"/>
      <c r="E22" s="5"/>
      <c r="F22" s="5"/>
      <c r="G22" s="5"/>
    </row>
    <row r="23" spans="1:7" x14ac:dyDescent="0.25">
      <c r="A23" s="8"/>
      <c r="B23" s="9"/>
      <c r="C23" s="10"/>
      <c r="D23" s="10"/>
      <c r="E23" s="10"/>
      <c r="F23" s="10"/>
      <c r="G23" s="10"/>
    </row>
    <row r="24" spans="1:7" x14ac:dyDescent="0.25">
      <c r="A24" s="11"/>
      <c r="B24" s="12" t="s">
        <v>20</v>
      </c>
      <c r="C24" s="13" t="e">
        <f t="shared" ref="C24:G24" si="0">AVERAGE(C6:C22)</f>
        <v>#DIV/0!</v>
      </c>
      <c r="D24" s="13" t="e">
        <f t="shared" si="0"/>
        <v>#DIV/0!</v>
      </c>
      <c r="E24" s="13" t="e">
        <f t="shared" si="0"/>
        <v>#DIV/0!</v>
      </c>
      <c r="F24" s="13" t="e">
        <f t="shared" si="0"/>
        <v>#DIV/0!</v>
      </c>
      <c r="G24" s="13" t="e">
        <f t="shared" si="0"/>
        <v>#DIV/0!</v>
      </c>
    </row>
    <row r="25" spans="1:7" x14ac:dyDescent="0.25">
      <c r="A25" s="14"/>
      <c r="B25" s="15"/>
      <c r="C25" s="10"/>
      <c r="D25" s="10"/>
      <c r="E25" s="10"/>
      <c r="F25" s="16"/>
      <c r="G25" s="16"/>
    </row>
    <row r="26" spans="1:7" ht="30" x14ac:dyDescent="0.25">
      <c r="A26" s="17"/>
      <c r="B26" s="18"/>
      <c r="C26" s="19" t="s">
        <v>21</v>
      </c>
      <c r="D26" s="19" t="s">
        <v>22</v>
      </c>
      <c r="E26" s="19" t="s">
        <v>23</v>
      </c>
      <c r="F26" s="21"/>
      <c r="G26" s="21"/>
    </row>
    <row r="27" spans="1:7" x14ac:dyDescent="0.25">
      <c r="A27" s="17"/>
      <c r="B27" s="22" t="s">
        <v>23</v>
      </c>
      <c r="C27" s="23" t="e">
        <f>(C24+D24+E24+F24+G24)/5</f>
        <v>#DIV/0!</v>
      </c>
      <c r="D27" s="24">
        <v>5000</v>
      </c>
      <c r="E27" s="23" t="e">
        <f>C27*D27</f>
        <v>#DIV/0!</v>
      </c>
      <c r="F27" s="21"/>
      <c r="G27" s="21"/>
    </row>
    <row r="28" spans="1:7" x14ac:dyDescent="0.25">
      <c r="A28" s="17"/>
      <c r="B28" s="25"/>
      <c r="C28" s="20"/>
      <c r="D28" s="20"/>
      <c r="E28" s="20"/>
      <c r="F28" s="21"/>
      <c r="G28" s="21"/>
    </row>
    <row r="29" spans="1:7" x14ac:dyDescent="0.25">
      <c r="A29" s="81" t="s">
        <v>24</v>
      </c>
      <c r="B29" s="81"/>
      <c r="C29" s="81"/>
      <c r="D29" s="81"/>
      <c r="E29" s="81"/>
      <c r="F29" s="82"/>
      <c r="G29" s="82"/>
    </row>
  </sheetData>
  <mergeCells count="5">
    <mergeCell ref="A2:G2"/>
    <mergeCell ref="A3:A5"/>
    <mergeCell ref="B3:B5"/>
    <mergeCell ref="C3:G3"/>
    <mergeCell ref="A29:G29"/>
  </mergeCells>
  <pageMargins left="0.7" right="0.7" top="0.75" bottom="0.75" header="0.3" footer="0.3"/>
  <pageSetup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abSelected="1" workbookViewId="0">
      <selection activeCell="E14" sqref="E14"/>
    </sheetView>
  </sheetViews>
  <sheetFormatPr defaultRowHeight="15" x14ac:dyDescent="0.25"/>
  <cols>
    <col min="1" max="1" width="51.42578125" customWidth="1"/>
    <col min="2" max="2" width="54.7109375" customWidth="1"/>
  </cols>
  <sheetData>
    <row r="1" spans="1:7" ht="15.75" x14ac:dyDescent="0.25">
      <c r="A1" s="41"/>
      <c r="B1" s="42" t="s">
        <v>63</v>
      </c>
      <c r="C1" s="42"/>
      <c r="D1" s="48"/>
      <c r="E1" s="43"/>
      <c r="F1" s="48"/>
      <c r="G1" s="43"/>
    </row>
    <row r="2" spans="1:7" x14ac:dyDescent="0.25">
      <c r="A2" s="26" t="s">
        <v>25</v>
      </c>
      <c r="B2" s="26"/>
    </row>
    <row r="3" spans="1:7" x14ac:dyDescent="0.25">
      <c r="A3" s="27"/>
      <c r="B3" s="27"/>
    </row>
    <row r="4" spans="1:7" x14ac:dyDescent="0.25">
      <c r="A4" s="27"/>
      <c r="B4" s="27"/>
    </row>
    <row r="5" spans="1:7" x14ac:dyDescent="0.25">
      <c r="A5" s="27"/>
      <c r="B5" s="27"/>
    </row>
    <row r="6" spans="1:7" ht="15.75" thickBot="1" x14ac:dyDescent="0.3">
      <c r="A6" s="28" t="s">
        <v>57</v>
      </c>
      <c r="B6" s="27"/>
    </row>
    <row r="7" spans="1:7" x14ac:dyDescent="0.25">
      <c r="A7" s="29" t="s">
        <v>78</v>
      </c>
      <c r="B7" s="30" t="s">
        <v>79</v>
      </c>
    </row>
    <row r="8" spans="1:7" x14ac:dyDescent="0.25">
      <c r="A8" s="31" t="s">
        <v>56</v>
      </c>
      <c r="B8" s="32"/>
    </row>
    <row r="9" spans="1:7" x14ac:dyDescent="0.25">
      <c r="A9" s="31" t="s">
        <v>32</v>
      </c>
      <c r="B9" s="32"/>
    </row>
    <row r="10" spans="1:7" x14ac:dyDescent="0.25">
      <c r="A10" s="31"/>
      <c r="B10" s="32"/>
    </row>
    <row r="11" spans="1:7" ht="15.75" thickBot="1" x14ac:dyDescent="0.3">
      <c r="A11" s="33" t="s">
        <v>26</v>
      </c>
      <c r="B11" s="34">
        <f>SUM(B8+B9)</f>
        <v>0</v>
      </c>
    </row>
    <row r="12" spans="1:7" x14ac:dyDescent="0.25">
      <c r="A12" s="27"/>
      <c r="B12" s="27"/>
    </row>
    <row r="13" spans="1:7" x14ac:dyDescent="0.25">
      <c r="A13" s="27"/>
      <c r="B13" s="27"/>
    </row>
    <row r="14" spans="1:7" x14ac:dyDescent="0.25">
      <c r="A14" s="27"/>
      <c r="B14" s="27"/>
    </row>
    <row r="15" spans="1:7" x14ac:dyDescent="0.25">
      <c r="A15" s="35" t="s">
        <v>27</v>
      </c>
      <c r="B15" s="36"/>
    </row>
    <row r="16" spans="1:7" x14ac:dyDescent="0.25">
      <c r="A16" s="37"/>
      <c r="B16" s="38"/>
    </row>
    <row r="17" spans="1:2" x14ac:dyDescent="0.25">
      <c r="A17" s="35" t="s">
        <v>28</v>
      </c>
      <c r="B17" s="36"/>
    </row>
    <row r="18" spans="1:2" x14ac:dyDescent="0.25">
      <c r="A18" s="37"/>
      <c r="B18" s="38"/>
    </row>
    <row r="19" spans="1:2" x14ac:dyDescent="0.25">
      <c r="A19" s="35" t="s">
        <v>29</v>
      </c>
      <c r="B19" s="36"/>
    </row>
    <row r="20" spans="1:2" x14ac:dyDescent="0.25">
      <c r="A20" s="37"/>
      <c r="B20" s="38"/>
    </row>
    <row r="21" spans="1:2" x14ac:dyDescent="0.25">
      <c r="A21" s="37"/>
      <c r="B21" s="38"/>
    </row>
    <row r="22" spans="1:2" x14ac:dyDescent="0.25">
      <c r="A22" s="35" t="s">
        <v>30</v>
      </c>
      <c r="B22" s="36"/>
    </row>
    <row r="23" spans="1:2" x14ac:dyDescent="0.25">
      <c r="A23" s="39"/>
      <c r="B23" s="40"/>
    </row>
    <row r="24" spans="1:2" x14ac:dyDescent="0.25">
      <c r="A24" s="39"/>
      <c r="B24" s="40"/>
    </row>
    <row r="25" spans="1:2" x14ac:dyDescent="0.25">
      <c r="A25" s="37"/>
      <c r="B25" s="38"/>
    </row>
    <row r="26" spans="1:2" x14ac:dyDescent="0.25">
      <c r="A26" s="35" t="s">
        <v>31</v>
      </c>
      <c r="B26" s="36"/>
    </row>
    <row r="27" spans="1:2" x14ac:dyDescent="0.25">
      <c r="A27" s="27"/>
      <c r="B27" s="27"/>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388F236-4705-4F69-8FF8-C7C1DE2B9474}"/>
</file>

<file path=customXml/itemProps2.xml><?xml version="1.0" encoding="utf-8"?>
<ds:datastoreItem xmlns:ds="http://schemas.openxmlformats.org/officeDocument/2006/customXml" ds:itemID="{86F80302-8C83-46AC-9DE1-BC277C7A476C}"/>
</file>

<file path=customXml/itemProps3.xml><?xml version="1.0" encoding="utf-8"?>
<ds:datastoreItem xmlns:ds="http://schemas.openxmlformats.org/officeDocument/2006/customXml" ds:itemID="{21C0EE8E-F2E1-4F48-A083-E874FE1E1A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Table A - Set-up,tags,licenses</vt:lpstr>
      <vt:lpstr>Table B - Labor Rates </vt:lpstr>
      <vt:lpstr>Table C - Summary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MMCC Seed-to-Sale Tracking System - RFP #060B6400047 - Attachment F - Price Proposal</dc:title>
  <dc:subject>MMCC Seed-to-Sale Tracking System - RFP #060B6400047 - Attachment F - Price Proposal</dc:subject>
  <dc:creator>DoIT</dc:creator>
  <cp:keywords>MMCC Seed-to-Sale Tracking System - RFP #060B6400047 - Attachment F - Price Proposal</cp:keywords>
  <cp:lastModifiedBy>Rodney Baylor</cp:lastModifiedBy>
  <cp:lastPrinted>2016-06-24T15:06:55Z</cp:lastPrinted>
  <dcterms:created xsi:type="dcterms:W3CDTF">2016-06-20T19:22:02Z</dcterms:created>
  <dcterms:modified xsi:type="dcterms:W3CDTF">2016-06-24T19:45:43Z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ies>
</file>