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640" firstSheet="1" activeTab="1"/>
  </bookViews>
  <sheets>
    <sheet name="Tables A through C" sheetId="1" r:id="rId1"/>
    <sheet name="Table D" sheetId="2" r:id="rId2"/>
    <sheet name="Table E" sheetId="3" r:id="rId3"/>
    <sheet name="Table F - Summary" sheetId="4" r:id="rId4"/>
    <sheet name="Table G - Customization Price" sheetId="5" r:id="rId5"/>
  </sheets>
  <definedNames>
    <definedName name="_Toc188768336" localSheetId="0">'Tables A through C'!$C$1</definedName>
  </definedNames>
  <calcPr fullCalcOnLoad="1"/>
</workbook>
</file>

<file path=xl/sharedStrings.xml><?xml version="1.0" encoding="utf-8"?>
<sst xmlns="http://schemas.openxmlformats.org/spreadsheetml/2006/main" count="144" uniqueCount="115">
  <si>
    <t>ATTACHMENT F – PRICE PROPOSAL SHEET</t>
  </si>
  <si>
    <t>Deliverable</t>
  </si>
  <si>
    <t>Price</t>
  </si>
  <si>
    <t>Production Environment</t>
  </si>
  <si>
    <t>Disaster Recovery Environment</t>
  </si>
  <si>
    <t>Development / Testing Environment</t>
  </si>
  <si>
    <t>Reporting Environment</t>
  </si>
  <si>
    <t>Implementation</t>
  </si>
  <si>
    <t xml:space="preserve">Offeror must complete all lines on this attachment.  This form must be signed by an official of the Offeror </t>
  </si>
  <si>
    <t xml:space="preserve">with the authority to bind the Offeror to the terms and conditions of its proposal.  </t>
  </si>
  <si>
    <t>HOURLY LABOR RATES CONTRACT YEAR*</t>
  </si>
  <si>
    <t>#</t>
  </si>
  <si>
    <t>LABOR CATEGORY</t>
  </si>
  <si>
    <t>Year 2</t>
  </si>
  <si>
    <t>Year 3</t>
  </si>
  <si>
    <t>Offeror Price</t>
  </si>
  <si>
    <t>Evaluated Price</t>
  </si>
  <si>
    <t>State Evaluation Factor</t>
  </si>
  <si>
    <t>Version/Release</t>
  </si>
  <si>
    <t>Training Environment</t>
  </si>
  <si>
    <t>Total Price for Hardware</t>
  </si>
  <si>
    <t xml:space="preserve"> </t>
  </si>
  <si>
    <t>Detailed Gap Analysis Report</t>
  </si>
  <si>
    <t>Table C: Overall SDLC Phase Deliverables</t>
  </si>
  <si>
    <t>Total Price for Overall SDLC Deliverbles</t>
  </si>
  <si>
    <t>Planning/Design</t>
  </si>
  <si>
    <t>Development</t>
  </si>
  <si>
    <t>Integration and Test</t>
  </si>
  <si>
    <t>Documented Results of all Testing</t>
  </si>
  <si>
    <t xml:space="preserve">Deliverable </t>
  </si>
  <si>
    <t>Any Proposed Additional Third Party Software (list each item and price in the lines below, add more lines if needed):</t>
  </si>
  <si>
    <t>Table B: System Architecture Configurations</t>
  </si>
  <si>
    <t>Price for Core System (includes licenses for all environments)</t>
  </si>
  <si>
    <t>Table B: System Architecture Configuration (includes hardware, operating systems and associated services)</t>
  </si>
  <si>
    <t>Annual Maintenance Year 1 (Renewal Option 1)</t>
  </si>
  <si>
    <t>Annual Maintenance Year 2 (Renewal Option 2)</t>
  </si>
  <si>
    <t>Annual Maintenance Year 3 (Renewal Option 3)</t>
  </si>
  <si>
    <t>Annual Maintenance Year 4 (Renewal Option 4)</t>
  </si>
  <si>
    <t>Annual Maintenance Year 5 (Renewal Option 5)</t>
  </si>
  <si>
    <t xml:space="preserve">Total Price </t>
  </si>
  <si>
    <t>Total Evaluated Price</t>
  </si>
  <si>
    <t>Total Price for Tables A through I</t>
  </si>
  <si>
    <t>Signature:</t>
  </si>
  <si>
    <t>Date:</t>
  </si>
  <si>
    <t>Name of Offeror:</t>
  </si>
  <si>
    <t>Address of Offeror:</t>
  </si>
  <si>
    <t>Offeror FEIN:</t>
  </si>
  <si>
    <t>Deliverable Item #</t>
  </si>
  <si>
    <t>Attachment G Ref #</t>
  </si>
  <si>
    <t>Total</t>
  </si>
  <si>
    <t>Detailed System Design Document (DSD)</t>
  </si>
  <si>
    <t>PIPBS</t>
  </si>
  <si>
    <t>Requirements Traceability Matrix Report (RTM)</t>
  </si>
  <si>
    <t>Developed Custom Functionality (Software Delivery Confirmation Log)</t>
  </si>
  <si>
    <t xml:space="preserve">System Administrator Training </t>
  </si>
  <si>
    <t>Average Total Composite Labor Rate*</t>
  </si>
  <si>
    <t>Core System Implementation and Baseline Schedule (PIPBS)</t>
  </si>
  <si>
    <t>Disaster Recovery Plan</t>
  </si>
  <si>
    <t>Year 4</t>
  </si>
  <si>
    <t>Year 5</t>
  </si>
  <si>
    <t>Program Manager</t>
  </si>
  <si>
    <t xml:space="preserve">Project Manager </t>
  </si>
  <si>
    <t xml:space="preserve">Subject Matter Expert </t>
  </si>
  <si>
    <t xml:space="preserve">Applications Programmer </t>
  </si>
  <si>
    <t xml:space="preserve">Database Manager </t>
  </si>
  <si>
    <t xml:space="preserve">Quality Assurance Specialist </t>
  </si>
  <si>
    <t xml:space="preserve">Testing Specialist </t>
  </si>
  <si>
    <t xml:space="preserve">Training Specialist/Instructor </t>
  </si>
  <si>
    <t>Data Security Specialist</t>
  </si>
  <si>
    <t xml:space="preserve">Technical Writer/Editor </t>
  </si>
  <si>
    <t>Telecommunications Engineer</t>
  </si>
  <si>
    <t>Telecommunications Systems Analyst</t>
  </si>
  <si>
    <t>Network Administrator</t>
  </si>
  <si>
    <t>Geographic Information Systems Specialist</t>
  </si>
  <si>
    <t>Wireless Systems Analyst</t>
  </si>
  <si>
    <t>Radio Frequency Engineer</t>
  </si>
  <si>
    <t>* Contract year one begins on the date of contract award and continues for one year, contract year two begins one year after contract award and continues one year, etc.</t>
  </si>
  <si>
    <t>Geographic Information Systems Technician</t>
  </si>
  <si>
    <t>Network Technician</t>
  </si>
  <si>
    <t>Network Engineer</t>
  </si>
  <si>
    <t xml:space="preserve">Business Process Consultant </t>
  </si>
  <si>
    <t>Systems Architect</t>
  </si>
  <si>
    <t>Senior Systems Engineer</t>
  </si>
  <si>
    <t>System Integration Engineer</t>
  </si>
  <si>
    <t>Account Manager</t>
  </si>
  <si>
    <t>Information Security Engineer</t>
  </si>
  <si>
    <t>Option Year 6</t>
  </si>
  <si>
    <t>Option Year 7</t>
  </si>
  <si>
    <t>Option Year 8</t>
  </si>
  <si>
    <t>Option Year 9</t>
  </si>
  <si>
    <t>Option Year 10</t>
  </si>
  <si>
    <t>Record the fully loaded hourly labor rates chargeable during each contract year for the labor categories delineated and defined in Section 2.19 of the RFP</t>
  </si>
  <si>
    <t>Total Composite Labor Rate</t>
  </si>
  <si>
    <t>Year 1*</t>
  </si>
  <si>
    <t xml:space="preserve">Note:  The State evaluation factors are for evaluation purposes only.  The hourly rates proposed are the actual fully loaded rates to be paid under this contract.  </t>
  </si>
  <si>
    <t xml:space="preserve">Average Total Composite Labor Rate is equal to the sum of the Total Composite Labor Rates for Years 1 through 10, divided by 10 and mulitplied by an estimated 50,000 hours.  </t>
  </si>
  <si>
    <t>The estimated 50,000 hours is for evaluation purposes only and does not constitute a cap or estimate of hours to complete one year of work.</t>
  </si>
  <si>
    <t>Table A: COTS Software for Core CAD/RMS/AVL/AFR</t>
  </si>
  <si>
    <t>Core System Maintenance and Operations Manual</t>
  </si>
  <si>
    <t>Core System Administration Guide</t>
  </si>
  <si>
    <t>Core User Guide</t>
  </si>
  <si>
    <t>Total Price for Core System</t>
  </si>
  <si>
    <t>Table A: COTS Software for CAD/RMS/AVL/AFR</t>
  </si>
  <si>
    <t xml:space="preserve">Table D, Labor Rate Schedule </t>
  </si>
  <si>
    <t>Attachment F - Table F - Summary Price Proposal</t>
  </si>
  <si>
    <t>Attachment F - Table G - Core System Customization Price</t>
  </si>
  <si>
    <t>Table D:  Labor Rate Schedule</t>
  </si>
  <si>
    <t>Table E:  Annual Maintenance</t>
  </si>
  <si>
    <t>Table G: Customization</t>
  </si>
  <si>
    <t>Attachment F - Table E – ANNUAL CORE MAINTENANCE PRICE PROPOSAL SHEET</t>
  </si>
  <si>
    <t>Test Summary Reports</t>
  </si>
  <si>
    <t>End User Training Solution/Materials</t>
  </si>
  <si>
    <t>Updated DSD</t>
  </si>
  <si>
    <t>Project Management Plan (PMP) including subsidiary plans</t>
  </si>
  <si>
    <t>Update the following Plans: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</si>
</sst>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_)"/>
    <numFmt numFmtId="169" formatCode="[$-409]dddd\,\ mmmm\ dd\,\ yyyy"/>
  </numFmts>
  <fonts count="13">
    <font>
      <sz val="10"/>
      <name val="Arial"/>
      <family val="0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indexed="19"/>
      <name val="Trebuchet MS"/>
      <family val="2"/>
    </font>
    <font>
      <u val="single"/>
      <sz val="12"/>
      <name val="Trebuchet MS"/>
      <family val="2"/>
    </font>
    <font>
      <b/>
      <u val="single"/>
      <sz val="12"/>
      <name val="Trebuchet MS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4"/>
    </xf>
    <xf numFmtId="0" fontId="3" fillId="0" borderId="1" xfId="0" applyFont="1" applyBorder="1" applyAlignment="1">
      <alignment horizontal="left" vertical="top" wrapText="1" indent="4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168" fontId="8" fillId="0" borderId="0" xfId="0" applyNumberFormat="1" applyFont="1" applyFill="1" applyBorder="1" applyAlignment="1" applyProtection="1">
      <alignment horizontal="left"/>
      <protection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42" fontId="3" fillId="0" borderId="3" xfId="17" applyNumberFormat="1" applyFont="1" applyFill="1" applyBorder="1" applyAlignment="1">
      <alignment horizontal="left" vertical="top" wrapText="1"/>
    </xf>
    <xf numFmtId="42" fontId="3" fillId="0" borderId="0" xfId="0" applyNumberFormat="1" applyFont="1" applyBorder="1" applyAlignment="1">
      <alignment/>
    </xf>
    <xf numFmtId="0" fontId="3" fillId="2" borderId="17" xfId="0" applyFont="1" applyFill="1" applyBorder="1" applyAlignment="1">
      <alignment horizontal="left" vertical="top" wrapText="1"/>
    </xf>
    <xf numFmtId="42" fontId="3" fillId="0" borderId="12" xfId="17" applyNumberFormat="1" applyFont="1" applyFill="1" applyBorder="1" applyAlignment="1">
      <alignment horizontal="left" vertical="top" wrapText="1"/>
    </xf>
    <xf numFmtId="42" fontId="3" fillId="0" borderId="1" xfId="17" applyNumberFormat="1" applyFont="1" applyFill="1" applyBorder="1" applyAlignment="1">
      <alignment horizontal="left" vertical="top" wrapText="1"/>
    </xf>
    <xf numFmtId="42" fontId="3" fillId="0" borderId="18" xfId="17" applyNumberFormat="1" applyFont="1" applyFill="1" applyBorder="1" applyAlignment="1">
      <alignment horizontal="left" vertical="top" wrapText="1"/>
    </xf>
    <xf numFmtId="42" fontId="3" fillId="0" borderId="16" xfId="17" applyNumberFormat="1" applyFont="1" applyFill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19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justify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/>
    </xf>
    <xf numFmtId="44" fontId="2" fillId="0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17" applyNumberFormat="1" applyFont="1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2" fontId="3" fillId="0" borderId="3" xfId="17" applyNumberFormat="1" applyFont="1" applyFill="1" applyBorder="1" applyAlignment="1">
      <alignment wrapText="1"/>
    </xf>
    <xf numFmtId="42" fontId="3" fillId="0" borderId="16" xfId="17" applyNumberFormat="1" applyFont="1" applyFill="1" applyBorder="1" applyAlignment="1">
      <alignment wrapText="1"/>
    </xf>
    <xf numFmtId="44" fontId="3" fillId="0" borderId="16" xfId="17" applyFont="1" applyFill="1" applyBorder="1" applyAlignment="1">
      <alignment wrapText="1"/>
    </xf>
    <xf numFmtId="42" fontId="3" fillId="0" borderId="16" xfId="17" applyNumberFormat="1" applyFont="1" applyFill="1" applyBorder="1" applyAlignment="1">
      <alignment horizontal="left" vertical="top" wrapText="1"/>
    </xf>
    <xf numFmtId="42" fontId="3" fillId="0" borderId="16" xfId="0" applyNumberFormat="1" applyFont="1" applyFill="1" applyBorder="1" applyAlignment="1">
      <alignment horizontal="left" vertical="top" wrapText="1"/>
    </xf>
    <xf numFmtId="42" fontId="3" fillId="0" borderId="16" xfId="0" applyNumberFormat="1" applyFont="1" applyFill="1" applyBorder="1" applyAlignment="1">
      <alignment horizontal="left"/>
    </xf>
    <xf numFmtId="44" fontId="2" fillId="0" borderId="16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42" fontId="3" fillId="0" borderId="3" xfId="17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4" fontId="3" fillId="0" borderId="3" xfId="17" applyFont="1" applyFill="1" applyBorder="1" applyAlignment="1">
      <alignment wrapText="1"/>
    </xf>
    <xf numFmtId="0" fontId="6" fillId="0" borderId="0" xfId="0" applyFont="1" applyBorder="1" applyAlignment="1">
      <alignment horizontal="left"/>
    </xf>
    <xf numFmtId="0" fontId="10" fillId="0" borderId="3" xfId="0" applyFont="1" applyBorder="1" applyAlignment="1">
      <alignment/>
    </xf>
    <xf numFmtId="42" fontId="10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9" fillId="2" borderId="1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right"/>
    </xf>
    <xf numFmtId="0" fontId="8" fillId="2" borderId="24" xfId="0" applyFont="1" applyFill="1" applyBorder="1" applyAlignment="1">
      <alignment/>
    </xf>
    <xf numFmtId="0" fontId="9" fillId="2" borderId="2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44" fontId="8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8" fillId="2" borderId="10" xfId="0" applyFont="1" applyFill="1" applyBorder="1" applyAlignment="1">
      <alignment horizontal="center" wrapText="1"/>
    </xf>
    <xf numFmtId="9" fontId="0" fillId="0" borderId="10" xfId="19" applyBorder="1" applyAlignment="1">
      <alignment/>
    </xf>
    <xf numFmtId="44" fontId="8" fillId="0" borderId="25" xfId="17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44" fontId="8" fillId="0" borderId="0" xfId="17" applyFont="1" applyBorder="1" applyAlignment="1">
      <alignment horizontal="left"/>
    </xf>
    <xf numFmtId="0" fontId="0" fillId="3" borderId="0" xfId="0" applyFill="1" applyAlignment="1">
      <alignment/>
    </xf>
    <xf numFmtId="42" fontId="3" fillId="0" borderId="4" xfId="17" applyNumberFormat="1" applyFont="1" applyFill="1" applyBorder="1" applyAlignment="1">
      <alignment wrapText="1"/>
    </xf>
    <xf numFmtId="44" fontId="3" fillId="0" borderId="5" xfId="17" applyFont="1" applyFill="1" applyBorder="1" applyAlignment="1">
      <alignment horizontal="left" wrapText="1"/>
    </xf>
    <xf numFmtId="44" fontId="3" fillId="0" borderId="5" xfId="17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68" fontId="8" fillId="0" borderId="0" xfId="0" applyNumberFormat="1" applyFont="1" applyFill="1" applyBorder="1" applyAlignment="1" applyProtection="1">
      <alignment horizontal="left"/>
      <protection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2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8" fillId="2" borderId="15" xfId="0" applyFont="1" applyFill="1" applyBorder="1" applyAlignment="1">
      <alignment horizontal="left" wrapText="1"/>
    </xf>
    <xf numFmtId="44" fontId="8" fillId="0" borderId="0" xfId="0" applyNumberFormat="1" applyFont="1" applyBorder="1" applyAlignment="1">
      <alignment horizontal="left"/>
    </xf>
    <xf numFmtId="0" fontId="7" fillId="2" borderId="13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6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="75" zoomScaleNormal="75" workbookViewId="0" topLeftCell="A37">
      <selection activeCell="H19" sqref="H19"/>
    </sheetView>
  </sheetViews>
  <sheetFormatPr defaultColWidth="9.140625" defaultRowHeight="12.75"/>
  <cols>
    <col min="1" max="1" width="61.57421875" style="0" customWidth="1"/>
    <col min="2" max="2" width="23.00390625" style="0" customWidth="1"/>
    <col min="3" max="3" width="26.00390625" style="0" customWidth="1"/>
    <col min="4" max="4" width="25.8515625" style="0" customWidth="1"/>
  </cols>
  <sheetData>
    <row r="1" spans="1:9" ht="30.75" customHeight="1">
      <c r="A1" s="26" t="s">
        <v>0</v>
      </c>
      <c r="B1" s="44"/>
      <c r="C1" s="27"/>
      <c r="D1" s="79"/>
      <c r="E1" s="1"/>
      <c r="F1" s="1"/>
      <c r="G1" s="1"/>
      <c r="H1" s="1"/>
      <c r="I1" s="1"/>
    </row>
    <row r="2" spans="1:4" ht="18">
      <c r="A2" s="28" t="s">
        <v>8</v>
      </c>
      <c r="B2" s="45"/>
      <c r="C2" s="29"/>
      <c r="D2" s="80"/>
    </row>
    <row r="3" spans="1:4" ht="18">
      <c r="A3" s="28" t="s">
        <v>9</v>
      </c>
      <c r="B3" s="45"/>
      <c r="C3" s="29"/>
      <c r="D3" s="80"/>
    </row>
    <row r="4" spans="1:4" ht="18.75" thickBot="1">
      <c r="A4" s="81"/>
      <c r="B4" s="82"/>
      <c r="C4" s="83"/>
      <c r="D4" s="84"/>
    </row>
    <row r="5" spans="1:4" ht="36.75" customHeight="1" thickBot="1">
      <c r="A5" s="51" t="s">
        <v>102</v>
      </c>
      <c r="B5" s="46"/>
      <c r="C5" s="42"/>
      <c r="D5" s="43"/>
    </row>
    <row r="6" spans="1:4" ht="33" customHeight="1" thickBot="1">
      <c r="A6" s="49" t="s">
        <v>1</v>
      </c>
      <c r="B6" s="14" t="s">
        <v>47</v>
      </c>
      <c r="C6" s="24" t="s">
        <v>18</v>
      </c>
      <c r="D6" s="13" t="s">
        <v>2</v>
      </c>
    </row>
    <row r="7" spans="1:4" ht="42.75" customHeight="1" thickBot="1">
      <c r="A7" s="25" t="s">
        <v>32</v>
      </c>
      <c r="B7" s="63">
        <v>1</v>
      </c>
      <c r="C7" s="17"/>
      <c r="D7" s="38">
        <v>0</v>
      </c>
    </row>
    <row r="8" spans="1:4" ht="52.5" customHeight="1" thickBot="1">
      <c r="A8" s="23" t="s">
        <v>30</v>
      </c>
      <c r="B8" s="55"/>
      <c r="C8" s="56"/>
      <c r="D8" s="57"/>
    </row>
    <row r="9" spans="1:4" ht="52.5" customHeight="1" thickBot="1">
      <c r="A9" s="9"/>
      <c r="B9" s="55"/>
      <c r="C9" s="31"/>
      <c r="D9" s="35">
        <v>0</v>
      </c>
    </row>
    <row r="10" spans="1:4" ht="40.5" customHeight="1" thickBot="1">
      <c r="A10" s="3"/>
      <c r="B10" s="78"/>
      <c r="C10" s="4"/>
      <c r="D10" s="39">
        <v>0</v>
      </c>
    </row>
    <row r="11" spans="1:4" ht="40.5" customHeight="1" thickBot="1">
      <c r="A11" s="9"/>
      <c r="B11" s="55"/>
      <c r="C11" s="31"/>
      <c r="D11" s="35">
        <v>0</v>
      </c>
    </row>
    <row r="12" spans="1:4" ht="40.5" customHeight="1" thickBot="1">
      <c r="A12" s="9"/>
      <c r="B12" s="55"/>
      <c r="C12" s="31"/>
      <c r="D12" s="35">
        <v>0</v>
      </c>
    </row>
    <row r="13" spans="1:4" ht="21" customHeight="1">
      <c r="A13" s="5" t="s">
        <v>25</v>
      </c>
      <c r="B13" s="62"/>
      <c r="C13" s="110"/>
      <c r="D13" s="15"/>
    </row>
    <row r="14" spans="1:4" ht="15" customHeight="1">
      <c r="A14" s="6" t="s">
        <v>114</v>
      </c>
      <c r="B14" s="6"/>
      <c r="C14" s="110"/>
      <c r="D14" s="15"/>
    </row>
    <row r="15" spans="1:4" ht="18.75" customHeight="1">
      <c r="A15" s="7" t="s">
        <v>51</v>
      </c>
      <c r="B15" s="60">
        <v>19</v>
      </c>
      <c r="C15" s="110"/>
      <c r="D15" s="112">
        <v>0</v>
      </c>
    </row>
    <row r="16" spans="1:4" ht="18" customHeight="1">
      <c r="A16" s="7" t="s">
        <v>50</v>
      </c>
      <c r="B16" s="60">
        <v>24</v>
      </c>
      <c r="C16" s="110"/>
      <c r="D16" s="113">
        <v>0</v>
      </c>
    </row>
    <row r="17" spans="1:4" ht="3.75" customHeight="1" thickBot="1">
      <c r="A17" s="8"/>
      <c r="B17" s="4"/>
      <c r="C17" s="110"/>
      <c r="D17" s="67"/>
    </row>
    <row r="18" spans="1:4" ht="22.5" customHeight="1">
      <c r="A18" s="5" t="s">
        <v>26</v>
      </c>
      <c r="B18" s="62" t="s">
        <v>21</v>
      </c>
      <c r="C18" s="110"/>
      <c r="D18" s="15">
        <v>0</v>
      </c>
    </row>
    <row r="19" spans="1:4" ht="38.25" customHeight="1" thickBot="1">
      <c r="A19" s="33" t="s">
        <v>53</v>
      </c>
      <c r="B19" s="61">
        <v>28</v>
      </c>
      <c r="C19" s="110"/>
      <c r="D19" s="66">
        <f>'Table G - Customization Price'!B18</f>
        <v>0</v>
      </c>
    </row>
    <row r="20" spans="1:4" ht="19.5" customHeight="1">
      <c r="A20" s="32" t="s">
        <v>98</v>
      </c>
      <c r="B20" s="60">
        <v>31</v>
      </c>
      <c r="C20" s="110"/>
      <c r="D20" s="113">
        <v>0</v>
      </c>
    </row>
    <row r="21" spans="1:4" ht="19.5" customHeight="1">
      <c r="A21" s="33" t="s">
        <v>99</v>
      </c>
      <c r="B21" s="60">
        <v>32</v>
      </c>
      <c r="C21" s="110"/>
      <c r="D21" s="113">
        <v>0</v>
      </c>
    </row>
    <row r="22" spans="1:4" ht="18.75" customHeight="1" thickBot="1">
      <c r="A22" s="33" t="s">
        <v>100</v>
      </c>
      <c r="B22" s="60">
        <v>33</v>
      </c>
      <c r="C22" s="110"/>
      <c r="D22" s="113">
        <v>0</v>
      </c>
    </row>
    <row r="23" spans="1:4" ht="22.5" customHeight="1">
      <c r="A23" s="25" t="s">
        <v>27</v>
      </c>
      <c r="B23" s="62" t="s">
        <v>21</v>
      </c>
      <c r="C23" s="110"/>
      <c r="D23" s="15"/>
    </row>
    <row r="24" spans="1:4" ht="17.25" customHeight="1">
      <c r="A24" s="33" t="s">
        <v>28</v>
      </c>
      <c r="B24" s="76">
        <v>79</v>
      </c>
      <c r="C24" s="110"/>
      <c r="D24" s="15"/>
    </row>
    <row r="25" spans="1:4" ht="19.5" customHeight="1" thickBot="1">
      <c r="A25" s="34" t="s">
        <v>110</v>
      </c>
      <c r="B25" s="61">
        <v>21</v>
      </c>
      <c r="C25" s="110"/>
      <c r="D25" s="66">
        <v>0</v>
      </c>
    </row>
    <row r="26" spans="1:4" ht="27.75" customHeight="1" thickBot="1">
      <c r="A26" s="9" t="s">
        <v>7</v>
      </c>
      <c r="B26" s="56"/>
      <c r="C26" s="110"/>
      <c r="D26" s="15"/>
    </row>
    <row r="27" spans="1:4" ht="21.75" customHeight="1">
      <c r="A27" s="32" t="s">
        <v>112</v>
      </c>
      <c r="B27" s="114">
        <v>24</v>
      </c>
      <c r="C27" s="110"/>
      <c r="D27" s="112">
        <v>0</v>
      </c>
    </row>
    <row r="28" spans="1:4" ht="19.5" customHeight="1">
      <c r="A28" s="33" t="s">
        <v>111</v>
      </c>
      <c r="B28" s="60">
        <v>29</v>
      </c>
      <c r="C28" s="110"/>
      <c r="D28" s="112">
        <v>0</v>
      </c>
    </row>
    <row r="29" spans="1:4" ht="19.5" customHeight="1">
      <c r="A29" s="33"/>
      <c r="B29" s="60"/>
      <c r="C29" s="110"/>
      <c r="D29" s="112"/>
    </row>
    <row r="30" spans="1:4" ht="21" customHeight="1" thickBot="1">
      <c r="A30" s="34" t="s">
        <v>54</v>
      </c>
      <c r="B30" s="61">
        <v>30</v>
      </c>
      <c r="C30" s="110"/>
      <c r="D30" s="66">
        <v>0</v>
      </c>
    </row>
    <row r="31" spans="1:4" ht="33" customHeight="1" thickBot="1">
      <c r="A31" s="115" t="s">
        <v>101</v>
      </c>
      <c r="B31" s="116"/>
      <c r="C31" s="117"/>
      <c r="D31" s="111">
        <f>SUM(D7:D30)</f>
        <v>0</v>
      </c>
    </row>
    <row r="32" spans="1:4" ht="16.5" customHeight="1">
      <c r="A32" s="12"/>
      <c r="B32" s="12"/>
      <c r="C32" s="12"/>
      <c r="D32" s="12"/>
    </row>
    <row r="33" spans="1:4" ht="18">
      <c r="A33" s="47"/>
      <c r="B33" s="47"/>
      <c r="C33" s="12"/>
      <c r="D33" s="12"/>
    </row>
    <row r="34" spans="1:4" ht="18.75" thickBot="1">
      <c r="A34" s="48" t="s">
        <v>33</v>
      </c>
      <c r="B34" s="48"/>
      <c r="C34" s="12"/>
      <c r="D34" s="12"/>
    </row>
    <row r="35" spans="1:4" ht="33" customHeight="1" thickBot="1">
      <c r="A35" s="49" t="s">
        <v>29</v>
      </c>
      <c r="B35" s="50" t="s">
        <v>47</v>
      </c>
      <c r="C35" s="37" t="s">
        <v>2</v>
      </c>
      <c r="D35" s="2"/>
    </row>
    <row r="36" spans="1:4" ht="33" customHeight="1" thickBot="1">
      <c r="A36" s="3" t="s">
        <v>3</v>
      </c>
      <c r="B36" s="64">
        <v>20</v>
      </c>
      <c r="C36" s="40">
        <v>0</v>
      </c>
      <c r="D36" s="12"/>
    </row>
    <row r="37" spans="1:4" ht="33" customHeight="1" thickBot="1">
      <c r="A37" s="3" t="s">
        <v>4</v>
      </c>
      <c r="B37" s="64">
        <v>20</v>
      </c>
      <c r="C37" s="40">
        <v>0</v>
      </c>
      <c r="D37" s="12"/>
    </row>
    <row r="38" spans="1:4" ht="33" customHeight="1" thickBot="1">
      <c r="A38" s="3" t="s">
        <v>5</v>
      </c>
      <c r="B38" s="64">
        <v>20</v>
      </c>
      <c r="C38" s="40">
        <v>0</v>
      </c>
      <c r="D38" s="12"/>
    </row>
    <row r="39" spans="1:4" ht="33" customHeight="1" thickBot="1">
      <c r="A39" s="3" t="s">
        <v>19</v>
      </c>
      <c r="B39" s="64">
        <v>20</v>
      </c>
      <c r="C39" s="40">
        <v>0</v>
      </c>
      <c r="D39" s="12"/>
    </row>
    <row r="40" spans="1:4" ht="33" customHeight="1" thickBot="1">
      <c r="A40" s="5" t="s">
        <v>6</v>
      </c>
      <c r="B40" s="64">
        <v>20</v>
      </c>
      <c r="C40" s="40">
        <v>0</v>
      </c>
      <c r="D40" s="12"/>
    </row>
    <row r="41" spans="1:4" ht="33" customHeight="1" thickBot="1">
      <c r="A41" s="9" t="s">
        <v>20</v>
      </c>
      <c r="B41" s="59"/>
      <c r="C41" s="65">
        <f>SUM(C36:C40)</f>
        <v>0</v>
      </c>
      <c r="D41" s="36"/>
    </row>
    <row r="42" spans="1:4" ht="18">
      <c r="A42" s="47"/>
      <c r="B42" s="47"/>
      <c r="C42" s="12"/>
      <c r="D42" s="12"/>
    </row>
    <row r="43" spans="1:4" ht="18.75" thickBot="1">
      <c r="A43" s="48" t="s">
        <v>23</v>
      </c>
      <c r="B43" s="48"/>
      <c r="C43" s="12"/>
      <c r="D43" s="12"/>
    </row>
    <row r="44" spans="1:3" ht="33" customHeight="1" thickBot="1">
      <c r="A44" s="49" t="s">
        <v>29</v>
      </c>
      <c r="B44" s="14" t="s">
        <v>47</v>
      </c>
      <c r="C44" s="13" t="s">
        <v>2</v>
      </c>
    </row>
    <row r="45" spans="1:3" ht="36.75" customHeight="1" thickBot="1">
      <c r="A45" s="3" t="s">
        <v>113</v>
      </c>
      <c r="B45" s="30">
        <v>5</v>
      </c>
      <c r="C45" s="41">
        <v>0</v>
      </c>
    </row>
    <row r="46" spans="1:3" ht="33" customHeight="1" thickBot="1">
      <c r="A46" s="3" t="s">
        <v>22</v>
      </c>
      <c r="B46" s="30">
        <v>15</v>
      </c>
      <c r="C46" s="41">
        <v>0</v>
      </c>
    </row>
    <row r="47" spans="1:3" ht="33" customHeight="1" thickBot="1">
      <c r="A47" s="3" t="s">
        <v>52</v>
      </c>
      <c r="B47" s="30">
        <v>16</v>
      </c>
      <c r="C47" s="41">
        <v>0</v>
      </c>
    </row>
    <row r="48" spans="1:3" ht="39" customHeight="1" thickBot="1">
      <c r="A48" s="3" t="s">
        <v>56</v>
      </c>
      <c r="B48" s="30">
        <v>19</v>
      </c>
      <c r="C48" s="41">
        <v>0</v>
      </c>
    </row>
    <row r="49" spans="1:3" ht="33" customHeight="1" thickBot="1">
      <c r="A49" s="5" t="s">
        <v>57</v>
      </c>
      <c r="B49" s="30">
        <v>13</v>
      </c>
      <c r="C49" s="77">
        <v>0</v>
      </c>
    </row>
    <row r="50" spans="1:3" ht="33" customHeight="1" thickBot="1">
      <c r="A50" s="9" t="s">
        <v>24</v>
      </c>
      <c r="B50" s="58"/>
      <c r="C50" s="65">
        <f>SUM(C45:C49)</f>
        <v>0</v>
      </c>
    </row>
    <row r="51" spans="1:4" ht="18">
      <c r="A51" s="12"/>
      <c r="B51" s="12"/>
      <c r="C51" s="12"/>
      <c r="D51" s="12"/>
    </row>
  </sheetData>
  <mergeCells count="1">
    <mergeCell ref="A31:C31"/>
  </mergeCells>
  <printOptions/>
  <pageMargins left="0.75" right="0.75" top="1" bottom="1" header="0.25" footer="0.5"/>
  <pageSetup horizontalDpi="600" verticalDpi="600" orientation="portrait" scale="60" r:id="rId1"/>
  <headerFooter alignWithMargins="0">
    <oddHeader>&amp;CDoIT Consolidated Computer Aided Dispatch/Records Management System/Auto Vehicle Locator/Automated Field Reporting
 Solicitation No. 060B0400007
</oddHeader>
    <oddFooter>&amp;LRFP Date: January 14,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.421875" style="97" customWidth="1"/>
    <col min="2" max="2" width="43.7109375" style="96" customWidth="1"/>
    <col min="3" max="12" width="9.7109375" style="96" customWidth="1"/>
    <col min="13" max="13" width="10.28125" style="0" customWidth="1"/>
    <col min="14" max="15" width="10.7109375" style="0" customWidth="1"/>
    <col min="16" max="16" width="10.8515625" style="0" customWidth="1"/>
    <col min="17" max="17" width="11.00390625" style="0" customWidth="1"/>
    <col min="18" max="18" width="10.00390625" style="0" customWidth="1"/>
    <col min="19" max="19" width="11.7109375" style="0" customWidth="1"/>
    <col min="20" max="20" width="10.140625" style="0" customWidth="1"/>
    <col min="21" max="21" width="11.7109375" style="0" customWidth="1"/>
    <col min="22" max="22" width="10.421875" style="0" customWidth="1"/>
  </cols>
  <sheetData>
    <row r="1" spans="1:12" ht="18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01"/>
    </row>
    <row r="2" spans="1:23" ht="15">
      <c r="A2" s="131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20"/>
      <c r="N2" s="120"/>
      <c r="O2" s="120"/>
      <c r="P2" s="120"/>
      <c r="Q2" s="120"/>
      <c r="R2" s="120"/>
      <c r="S2" s="120"/>
      <c r="T2" s="120"/>
      <c r="U2" s="120"/>
      <c r="V2" s="133"/>
      <c r="W2" s="102"/>
    </row>
    <row r="3" spans="1:23" ht="12.75">
      <c r="A3" s="134" t="s">
        <v>91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0"/>
      <c r="N3" s="120"/>
      <c r="O3" s="120"/>
      <c r="P3" s="120"/>
      <c r="Q3" s="120"/>
      <c r="R3" s="120"/>
      <c r="S3" s="120"/>
      <c r="T3" s="120"/>
      <c r="U3" s="120"/>
      <c r="V3" s="133"/>
      <c r="W3" s="103"/>
    </row>
    <row r="4" spans="1:23" ht="12.75">
      <c r="A4" s="91"/>
      <c r="B4" s="92"/>
      <c r="C4" s="122" t="s">
        <v>10</v>
      </c>
      <c r="D4" s="128"/>
      <c r="E4" s="128"/>
      <c r="F4" s="128"/>
      <c r="G4" s="128"/>
      <c r="H4" s="128"/>
      <c r="I4" s="128"/>
      <c r="J4" s="128"/>
      <c r="K4" s="128"/>
      <c r="L4" s="128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103"/>
    </row>
    <row r="5" spans="1:23" ht="12.75">
      <c r="A5" s="18" t="s">
        <v>11</v>
      </c>
      <c r="B5" s="93" t="s">
        <v>12</v>
      </c>
      <c r="C5" s="122" t="s">
        <v>93</v>
      </c>
      <c r="D5" s="123"/>
      <c r="E5" s="122" t="s">
        <v>13</v>
      </c>
      <c r="F5" s="123"/>
      <c r="G5" s="122" t="s">
        <v>14</v>
      </c>
      <c r="H5" s="123"/>
      <c r="I5" s="122" t="s">
        <v>58</v>
      </c>
      <c r="J5" s="123"/>
      <c r="K5" s="122" t="s">
        <v>59</v>
      </c>
      <c r="L5" s="123"/>
      <c r="M5" s="122" t="s">
        <v>86</v>
      </c>
      <c r="N5" s="123"/>
      <c r="O5" s="122" t="s">
        <v>87</v>
      </c>
      <c r="P5" s="123"/>
      <c r="Q5" s="122" t="s">
        <v>88</v>
      </c>
      <c r="R5" s="123"/>
      <c r="S5" s="122" t="s">
        <v>89</v>
      </c>
      <c r="T5" s="124"/>
      <c r="U5" s="122" t="s">
        <v>90</v>
      </c>
      <c r="V5" s="123"/>
      <c r="W5" s="104"/>
    </row>
    <row r="6" spans="1:23" ht="34.5" thickBot="1">
      <c r="A6" s="19"/>
      <c r="B6" s="94"/>
      <c r="C6" s="20" t="s">
        <v>15</v>
      </c>
      <c r="D6" s="20" t="s">
        <v>16</v>
      </c>
      <c r="E6" s="20" t="s">
        <v>15</v>
      </c>
      <c r="F6" s="20" t="s">
        <v>16</v>
      </c>
      <c r="G6" s="20" t="s">
        <v>15</v>
      </c>
      <c r="H6" s="20" t="s">
        <v>16</v>
      </c>
      <c r="I6" s="20" t="s">
        <v>15</v>
      </c>
      <c r="J6" s="20" t="s">
        <v>16</v>
      </c>
      <c r="K6" s="20" t="s">
        <v>15</v>
      </c>
      <c r="L6" s="20" t="s">
        <v>16</v>
      </c>
      <c r="M6" s="20" t="s">
        <v>15</v>
      </c>
      <c r="N6" s="20" t="s">
        <v>16</v>
      </c>
      <c r="O6" s="20" t="s">
        <v>15</v>
      </c>
      <c r="P6" s="20" t="s">
        <v>16</v>
      </c>
      <c r="Q6" s="20" t="s">
        <v>15</v>
      </c>
      <c r="R6" s="20" t="s">
        <v>16</v>
      </c>
      <c r="S6" s="20" t="s">
        <v>15</v>
      </c>
      <c r="T6" s="20" t="s">
        <v>16</v>
      </c>
      <c r="U6" s="20" t="s">
        <v>15</v>
      </c>
      <c r="V6" s="20" t="s">
        <v>16</v>
      </c>
      <c r="W6" s="105" t="s">
        <v>17</v>
      </c>
    </row>
    <row r="7" spans="1:23" ht="12.75">
      <c r="A7" s="90">
        <v>1</v>
      </c>
      <c r="B7" s="95" t="s">
        <v>60</v>
      </c>
      <c r="C7" s="107">
        <v>0</v>
      </c>
      <c r="D7" s="107">
        <f>C7*W7</f>
        <v>0</v>
      </c>
      <c r="E7" s="107">
        <v>0</v>
      </c>
      <c r="F7" s="107">
        <f>E7*W7</f>
        <v>0</v>
      </c>
      <c r="G7" s="107">
        <v>0</v>
      </c>
      <c r="H7" s="107">
        <f>G7*W7</f>
        <v>0</v>
      </c>
      <c r="I7" s="107">
        <v>0</v>
      </c>
      <c r="J7" s="107">
        <f>H7*W7</f>
        <v>0</v>
      </c>
      <c r="K7" s="107">
        <v>0</v>
      </c>
      <c r="L7" s="107">
        <f>K7*W7</f>
        <v>0</v>
      </c>
      <c r="M7" s="107">
        <v>0</v>
      </c>
      <c r="N7" s="107">
        <f>M7*W7</f>
        <v>0</v>
      </c>
      <c r="O7" s="107">
        <v>0</v>
      </c>
      <c r="P7" s="107">
        <f>O7*W7</f>
        <v>0</v>
      </c>
      <c r="Q7" s="107">
        <v>0</v>
      </c>
      <c r="R7" s="107">
        <f>Q7*W7</f>
        <v>0</v>
      </c>
      <c r="S7" s="107">
        <v>0</v>
      </c>
      <c r="T7" s="107">
        <f>S7*W7</f>
        <v>0</v>
      </c>
      <c r="U7" s="107">
        <v>0</v>
      </c>
      <c r="V7" s="107">
        <f>U7*W7</f>
        <v>0</v>
      </c>
      <c r="W7" s="106">
        <f>1/25</f>
        <v>0.04</v>
      </c>
    </row>
    <row r="8" spans="1:23" ht="12.75">
      <c r="A8" s="90">
        <v>2</v>
      </c>
      <c r="B8" s="95" t="s">
        <v>61</v>
      </c>
      <c r="C8" s="107">
        <v>0</v>
      </c>
      <c r="D8" s="107">
        <f aca="true" t="shared" si="0" ref="D8:D31">C8*W8</f>
        <v>0</v>
      </c>
      <c r="E8" s="107">
        <v>0</v>
      </c>
      <c r="F8" s="107">
        <f aca="true" t="shared" si="1" ref="F8:F31">E8*W8</f>
        <v>0</v>
      </c>
      <c r="G8" s="107">
        <v>0</v>
      </c>
      <c r="H8" s="107">
        <f aca="true" t="shared" si="2" ref="H8:H31">G8*W8</f>
        <v>0</v>
      </c>
      <c r="I8" s="107">
        <v>0</v>
      </c>
      <c r="J8" s="107">
        <f aca="true" t="shared" si="3" ref="J8:J31">H8*W8</f>
        <v>0</v>
      </c>
      <c r="K8" s="107">
        <v>0</v>
      </c>
      <c r="L8" s="107">
        <f aca="true" t="shared" si="4" ref="L8:L31">K8*W8</f>
        <v>0</v>
      </c>
      <c r="M8" s="107">
        <v>0</v>
      </c>
      <c r="N8" s="107">
        <f aca="true" t="shared" si="5" ref="N8:N31">M8*W8</f>
        <v>0</v>
      </c>
      <c r="O8" s="107">
        <v>0</v>
      </c>
      <c r="P8" s="107">
        <f aca="true" t="shared" si="6" ref="P8:P31">O8*W8</f>
        <v>0</v>
      </c>
      <c r="Q8" s="107">
        <v>0</v>
      </c>
      <c r="R8" s="107">
        <f aca="true" t="shared" si="7" ref="R8:R31">Q8*W8</f>
        <v>0</v>
      </c>
      <c r="S8" s="107">
        <v>0</v>
      </c>
      <c r="T8" s="107">
        <f aca="true" t="shared" si="8" ref="T8:T31">S8*W8</f>
        <v>0</v>
      </c>
      <c r="U8" s="107">
        <v>0</v>
      </c>
      <c r="V8" s="107">
        <f aca="true" t="shared" si="9" ref="V8:V30">U8*W8</f>
        <v>0</v>
      </c>
      <c r="W8" s="106">
        <f aca="true" t="shared" si="10" ref="W8:W31">1/25</f>
        <v>0.04</v>
      </c>
    </row>
    <row r="9" spans="1:23" ht="12.75">
      <c r="A9" s="90">
        <v>3</v>
      </c>
      <c r="B9" s="98" t="s">
        <v>82</v>
      </c>
      <c r="C9" s="107">
        <v>0</v>
      </c>
      <c r="D9" s="107">
        <f t="shared" si="0"/>
        <v>0</v>
      </c>
      <c r="E9" s="107">
        <v>0</v>
      </c>
      <c r="F9" s="107">
        <f t="shared" si="1"/>
        <v>0</v>
      </c>
      <c r="G9" s="107">
        <v>0</v>
      </c>
      <c r="H9" s="107">
        <f t="shared" si="2"/>
        <v>0</v>
      </c>
      <c r="I9" s="107">
        <v>0</v>
      </c>
      <c r="J9" s="107">
        <f t="shared" si="3"/>
        <v>0</v>
      </c>
      <c r="K9" s="107">
        <v>0</v>
      </c>
      <c r="L9" s="107">
        <f t="shared" si="4"/>
        <v>0</v>
      </c>
      <c r="M9" s="107">
        <v>0</v>
      </c>
      <c r="N9" s="107">
        <f t="shared" si="5"/>
        <v>0</v>
      </c>
      <c r="O9" s="107">
        <v>0</v>
      </c>
      <c r="P9" s="107">
        <f t="shared" si="6"/>
        <v>0</v>
      </c>
      <c r="Q9" s="107">
        <v>0</v>
      </c>
      <c r="R9" s="107">
        <f t="shared" si="7"/>
        <v>0</v>
      </c>
      <c r="S9" s="107">
        <v>0</v>
      </c>
      <c r="T9" s="107">
        <f t="shared" si="8"/>
        <v>0</v>
      </c>
      <c r="U9" s="107">
        <v>0</v>
      </c>
      <c r="V9" s="107">
        <f t="shared" si="9"/>
        <v>0</v>
      </c>
      <c r="W9" s="106">
        <f t="shared" si="10"/>
        <v>0.04</v>
      </c>
    </row>
    <row r="10" spans="1:23" ht="12.75">
      <c r="A10" s="90">
        <v>4</v>
      </c>
      <c r="B10" s="95" t="s">
        <v>64</v>
      </c>
      <c r="C10" s="107">
        <v>0</v>
      </c>
      <c r="D10" s="107">
        <f t="shared" si="0"/>
        <v>0</v>
      </c>
      <c r="E10" s="107">
        <v>0</v>
      </c>
      <c r="F10" s="107">
        <f t="shared" si="1"/>
        <v>0</v>
      </c>
      <c r="G10" s="107">
        <v>0</v>
      </c>
      <c r="H10" s="107">
        <f t="shared" si="2"/>
        <v>0</v>
      </c>
      <c r="I10" s="107">
        <v>0</v>
      </c>
      <c r="J10" s="107">
        <f t="shared" si="3"/>
        <v>0</v>
      </c>
      <c r="K10" s="107">
        <v>0</v>
      </c>
      <c r="L10" s="107">
        <f t="shared" si="4"/>
        <v>0</v>
      </c>
      <c r="M10" s="107">
        <v>0</v>
      </c>
      <c r="N10" s="107">
        <f t="shared" si="5"/>
        <v>0</v>
      </c>
      <c r="O10" s="107">
        <v>0</v>
      </c>
      <c r="P10" s="107">
        <f t="shared" si="6"/>
        <v>0</v>
      </c>
      <c r="Q10" s="107">
        <v>0</v>
      </c>
      <c r="R10" s="107">
        <f t="shared" si="7"/>
        <v>0</v>
      </c>
      <c r="S10" s="107">
        <v>0</v>
      </c>
      <c r="T10" s="107">
        <f t="shared" si="8"/>
        <v>0</v>
      </c>
      <c r="U10" s="107">
        <v>0</v>
      </c>
      <c r="V10" s="107">
        <f t="shared" si="9"/>
        <v>0</v>
      </c>
      <c r="W10" s="106">
        <f t="shared" si="10"/>
        <v>0.04</v>
      </c>
    </row>
    <row r="11" spans="1:23" ht="12.75">
      <c r="A11" s="90">
        <v>5</v>
      </c>
      <c r="B11" s="95" t="s">
        <v>80</v>
      </c>
      <c r="C11" s="107">
        <v>0</v>
      </c>
      <c r="D11" s="107">
        <f t="shared" si="0"/>
        <v>0</v>
      </c>
      <c r="E11" s="107">
        <v>0</v>
      </c>
      <c r="F11" s="107">
        <f t="shared" si="1"/>
        <v>0</v>
      </c>
      <c r="G11" s="107">
        <v>0</v>
      </c>
      <c r="H11" s="107">
        <f t="shared" si="2"/>
        <v>0</v>
      </c>
      <c r="I11" s="107">
        <v>0</v>
      </c>
      <c r="J11" s="107">
        <f t="shared" si="3"/>
        <v>0</v>
      </c>
      <c r="K11" s="107">
        <v>0</v>
      </c>
      <c r="L11" s="107">
        <f t="shared" si="4"/>
        <v>0</v>
      </c>
      <c r="M11" s="107">
        <v>0</v>
      </c>
      <c r="N11" s="107">
        <f t="shared" si="5"/>
        <v>0</v>
      </c>
      <c r="O11" s="107">
        <v>0</v>
      </c>
      <c r="P11" s="107">
        <f t="shared" si="6"/>
        <v>0</v>
      </c>
      <c r="Q11" s="107">
        <v>0</v>
      </c>
      <c r="R11" s="107">
        <f t="shared" si="7"/>
        <v>0</v>
      </c>
      <c r="S11" s="107">
        <v>0</v>
      </c>
      <c r="T11" s="107">
        <f t="shared" si="8"/>
        <v>0</v>
      </c>
      <c r="U11" s="107">
        <v>0</v>
      </c>
      <c r="V11" s="107">
        <f t="shared" si="9"/>
        <v>0</v>
      </c>
      <c r="W11" s="106">
        <f t="shared" si="10"/>
        <v>0.04</v>
      </c>
    </row>
    <row r="12" spans="1:23" ht="12.75">
      <c r="A12" s="90">
        <v>6</v>
      </c>
      <c r="B12" s="95" t="s">
        <v>63</v>
      </c>
      <c r="C12" s="107">
        <v>0</v>
      </c>
      <c r="D12" s="107">
        <f t="shared" si="0"/>
        <v>0</v>
      </c>
      <c r="E12" s="107">
        <v>0</v>
      </c>
      <c r="F12" s="107">
        <f t="shared" si="1"/>
        <v>0</v>
      </c>
      <c r="G12" s="107">
        <v>0</v>
      </c>
      <c r="H12" s="107">
        <f t="shared" si="2"/>
        <v>0</v>
      </c>
      <c r="I12" s="107">
        <v>0</v>
      </c>
      <c r="J12" s="107">
        <f t="shared" si="3"/>
        <v>0</v>
      </c>
      <c r="K12" s="107">
        <v>0</v>
      </c>
      <c r="L12" s="107">
        <f t="shared" si="4"/>
        <v>0</v>
      </c>
      <c r="M12" s="107">
        <v>0</v>
      </c>
      <c r="N12" s="107">
        <f t="shared" si="5"/>
        <v>0</v>
      </c>
      <c r="O12" s="107">
        <v>0</v>
      </c>
      <c r="P12" s="107">
        <f t="shared" si="6"/>
        <v>0</v>
      </c>
      <c r="Q12" s="107">
        <v>0</v>
      </c>
      <c r="R12" s="107">
        <f t="shared" si="7"/>
        <v>0</v>
      </c>
      <c r="S12" s="107">
        <v>0</v>
      </c>
      <c r="T12" s="107">
        <f t="shared" si="8"/>
        <v>0</v>
      </c>
      <c r="U12" s="107">
        <v>0</v>
      </c>
      <c r="V12" s="107">
        <f t="shared" si="9"/>
        <v>0</v>
      </c>
      <c r="W12" s="106">
        <f t="shared" si="10"/>
        <v>0.04</v>
      </c>
    </row>
    <row r="13" spans="1:23" ht="12.75">
      <c r="A13" s="90">
        <v>7</v>
      </c>
      <c r="B13" s="98" t="s">
        <v>83</v>
      </c>
      <c r="C13" s="107">
        <v>0</v>
      </c>
      <c r="D13" s="107">
        <f t="shared" si="0"/>
        <v>0</v>
      </c>
      <c r="E13" s="107">
        <v>0</v>
      </c>
      <c r="F13" s="107">
        <f t="shared" si="1"/>
        <v>0</v>
      </c>
      <c r="G13" s="107">
        <v>0</v>
      </c>
      <c r="H13" s="107">
        <f t="shared" si="2"/>
        <v>0</v>
      </c>
      <c r="I13" s="107">
        <v>0</v>
      </c>
      <c r="J13" s="107">
        <f t="shared" si="3"/>
        <v>0</v>
      </c>
      <c r="K13" s="107">
        <v>0</v>
      </c>
      <c r="L13" s="107">
        <f t="shared" si="4"/>
        <v>0</v>
      </c>
      <c r="M13" s="107">
        <v>0</v>
      </c>
      <c r="N13" s="107">
        <f t="shared" si="5"/>
        <v>0</v>
      </c>
      <c r="O13" s="107">
        <v>0</v>
      </c>
      <c r="P13" s="107">
        <f t="shared" si="6"/>
        <v>0</v>
      </c>
      <c r="Q13" s="107">
        <v>0</v>
      </c>
      <c r="R13" s="107">
        <f t="shared" si="7"/>
        <v>0</v>
      </c>
      <c r="S13" s="107">
        <v>0</v>
      </c>
      <c r="T13" s="107">
        <f t="shared" si="8"/>
        <v>0</v>
      </c>
      <c r="U13" s="107">
        <v>0</v>
      </c>
      <c r="V13" s="107">
        <f t="shared" si="9"/>
        <v>0</v>
      </c>
      <c r="W13" s="106">
        <f t="shared" si="10"/>
        <v>0.04</v>
      </c>
    </row>
    <row r="14" spans="1:23" ht="12.75">
      <c r="A14" s="90">
        <v>8</v>
      </c>
      <c r="B14" s="95" t="s">
        <v>77</v>
      </c>
      <c r="C14" s="107">
        <v>0</v>
      </c>
      <c r="D14" s="107">
        <f t="shared" si="0"/>
        <v>0</v>
      </c>
      <c r="E14" s="107">
        <v>0</v>
      </c>
      <c r="F14" s="107">
        <f t="shared" si="1"/>
        <v>0</v>
      </c>
      <c r="G14" s="107">
        <v>0</v>
      </c>
      <c r="H14" s="107">
        <f t="shared" si="2"/>
        <v>0</v>
      </c>
      <c r="I14" s="107">
        <v>0</v>
      </c>
      <c r="J14" s="107">
        <f t="shared" si="3"/>
        <v>0</v>
      </c>
      <c r="K14" s="107">
        <v>0</v>
      </c>
      <c r="L14" s="107">
        <f t="shared" si="4"/>
        <v>0</v>
      </c>
      <c r="M14" s="107">
        <v>0</v>
      </c>
      <c r="N14" s="107">
        <f t="shared" si="5"/>
        <v>0</v>
      </c>
      <c r="O14" s="107">
        <v>0</v>
      </c>
      <c r="P14" s="107">
        <f t="shared" si="6"/>
        <v>0</v>
      </c>
      <c r="Q14" s="107">
        <v>0</v>
      </c>
      <c r="R14" s="107">
        <f t="shared" si="7"/>
        <v>0</v>
      </c>
      <c r="S14" s="107">
        <v>0</v>
      </c>
      <c r="T14" s="107">
        <f t="shared" si="8"/>
        <v>0</v>
      </c>
      <c r="U14" s="107">
        <v>0</v>
      </c>
      <c r="V14" s="107">
        <f t="shared" si="9"/>
        <v>0</v>
      </c>
      <c r="W14" s="106">
        <f t="shared" si="10"/>
        <v>0.04</v>
      </c>
    </row>
    <row r="15" spans="1:23" ht="12.75">
      <c r="A15" s="90">
        <v>9</v>
      </c>
      <c r="B15" s="95" t="s">
        <v>73</v>
      </c>
      <c r="C15" s="107">
        <v>0</v>
      </c>
      <c r="D15" s="107">
        <f t="shared" si="0"/>
        <v>0</v>
      </c>
      <c r="E15" s="107">
        <v>0</v>
      </c>
      <c r="F15" s="107">
        <f t="shared" si="1"/>
        <v>0</v>
      </c>
      <c r="G15" s="107">
        <v>0</v>
      </c>
      <c r="H15" s="107">
        <f t="shared" si="2"/>
        <v>0</v>
      </c>
      <c r="I15" s="107">
        <v>0</v>
      </c>
      <c r="J15" s="107">
        <f t="shared" si="3"/>
        <v>0</v>
      </c>
      <c r="K15" s="107">
        <v>0</v>
      </c>
      <c r="L15" s="107">
        <f t="shared" si="4"/>
        <v>0</v>
      </c>
      <c r="M15" s="107">
        <v>0</v>
      </c>
      <c r="N15" s="107">
        <f t="shared" si="5"/>
        <v>0</v>
      </c>
      <c r="O15" s="107">
        <v>0</v>
      </c>
      <c r="P15" s="107">
        <f t="shared" si="6"/>
        <v>0</v>
      </c>
      <c r="Q15" s="107">
        <v>0</v>
      </c>
      <c r="R15" s="107">
        <f t="shared" si="7"/>
        <v>0</v>
      </c>
      <c r="S15" s="107">
        <v>0</v>
      </c>
      <c r="T15" s="107">
        <f t="shared" si="8"/>
        <v>0</v>
      </c>
      <c r="U15" s="107">
        <v>0</v>
      </c>
      <c r="V15" s="107">
        <f t="shared" si="9"/>
        <v>0</v>
      </c>
      <c r="W15" s="106">
        <f t="shared" si="10"/>
        <v>0.04</v>
      </c>
    </row>
    <row r="16" spans="1:23" ht="12.75">
      <c r="A16" s="90">
        <v>10</v>
      </c>
      <c r="B16" s="98" t="s">
        <v>84</v>
      </c>
      <c r="C16" s="107">
        <v>0</v>
      </c>
      <c r="D16" s="107">
        <f t="shared" si="0"/>
        <v>0</v>
      </c>
      <c r="E16" s="107">
        <v>0</v>
      </c>
      <c r="F16" s="107">
        <f t="shared" si="1"/>
        <v>0</v>
      </c>
      <c r="G16" s="107">
        <v>0</v>
      </c>
      <c r="H16" s="107">
        <f t="shared" si="2"/>
        <v>0</v>
      </c>
      <c r="I16" s="107">
        <v>0</v>
      </c>
      <c r="J16" s="107">
        <f t="shared" si="3"/>
        <v>0</v>
      </c>
      <c r="K16" s="107">
        <v>0</v>
      </c>
      <c r="L16" s="107">
        <f t="shared" si="4"/>
        <v>0</v>
      </c>
      <c r="M16" s="107">
        <v>0</v>
      </c>
      <c r="N16" s="107">
        <f t="shared" si="5"/>
        <v>0</v>
      </c>
      <c r="O16" s="107">
        <v>0</v>
      </c>
      <c r="P16" s="107">
        <f t="shared" si="6"/>
        <v>0</v>
      </c>
      <c r="Q16" s="107">
        <v>0</v>
      </c>
      <c r="R16" s="107">
        <f t="shared" si="7"/>
        <v>0</v>
      </c>
      <c r="S16" s="107">
        <v>0</v>
      </c>
      <c r="T16" s="107">
        <f t="shared" si="8"/>
        <v>0</v>
      </c>
      <c r="U16" s="107">
        <v>0</v>
      </c>
      <c r="V16" s="107">
        <f t="shared" si="9"/>
        <v>0</v>
      </c>
      <c r="W16" s="106">
        <f t="shared" si="10"/>
        <v>0.04</v>
      </c>
    </row>
    <row r="17" spans="1:23" ht="12.75">
      <c r="A17" s="90">
        <v>11</v>
      </c>
      <c r="B17" s="95" t="s">
        <v>62</v>
      </c>
      <c r="C17" s="107">
        <v>0</v>
      </c>
      <c r="D17" s="107">
        <f t="shared" si="0"/>
        <v>0</v>
      </c>
      <c r="E17" s="107">
        <v>0</v>
      </c>
      <c r="F17" s="107">
        <f t="shared" si="1"/>
        <v>0</v>
      </c>
      <c r="G17" s="107">
        <v>0</v>
      </c>
      <c r="H17" s="107">
        <f t="shared" si="2"/>
        <v>0</v>
      </c>
      <c r="I17" s="107">
        <v>0</v>
      </c>
      <c r="J17" s="107">
        <f t="shared" si="3"/>
        <v>0</v>
      </c>
      <c r="K17" s="107">
        <v>0</v>
      </c>
      <c r="L17" s="107">
        <f t="shared" si="4"/>
        <v>0</v>
      </c>
      <c r="M17" s="107">
        <v>0</v>
      </c>
      <c r="N17" s="107">
        <f t="shared" si="5"/>
        <v>0</v>
      </c>
      <c r="O17" s="107">
        <v>0</v>
      </c>
      <c r="P17" s="107">
        <f t="shared" si="6"/>
        <v>0</v>
      </c>
      <c r="Q17" s="107">
        <v>0</v>
      </c>
      <c r="R17" s="107">
        <f t="shared" si="7"/>
        <v>0</v>
      </c>
      <c r="S17" s="107">
        <v>0</v>
      </c>
      <c r="T17" s="107">
        <f t="shared" si="8"/>
        <v>0</v>
      </c>
      <c r="U17" s="107">
        <v>0</v>
      </c>
      <c r="V17" s="107">
        <f t="shared" si="9"/>
        <v>0</v>
      </c>
      <c r="W17" s="106">
        <f t="shared" si="10"/>
        <v>0.04</v>
      </c>
    </row>
    <row r="18" spans="1:23" ht="12.75">
      <c r="A18" s="90">
        <v>12</v>
      </c>
      <c r="B18" s="95" t="s">
        <v>85</v>
      </c>
      <c r="C18" s="107">
        <v>0</v>
      </c>
      <c r="D18" s="107">
        <f t="shared" si="0"/>
        <v>0</v>
      </c>
      <c r="E18" s="107">
        <v>0</v>
      </c>
      <c r="F18" s="107">
        <f t="shared" si="1"/>
        <v>0</v>
      </c>
      <c r="G18" s="107">
        <v>0</v>
      </c>
      <c r="H18" s="107">
        <f t="shared" si="2"/>
        <v>0</v>
      </c>
      <c r="I18" s="107">
        <v>0</v>
      </c>
      <c r="J18" s="107">
        <f t="shared" si="3"/>
        <v>0</v>
      </c>
      <c r="K18" s="107">
        <v>0</v>
      </c>
      <c r="L18" s="107">
        <f t="shared" si="4"/>
        <v>0</v>
      </c>
      <c r="M18" s="107">
        <v>0</v>
      </c>
      <c r="N18" s="107">
        <f t="shared" si="5"/>
        <v>0</v>
      </c>
      <c r="O18" s="107">
        <v>0</v>
      </c>
      <c r="P18" s="107">
        <f t="shared" si="6"/>
        <v>0</v>
      </c>
      <c r="Q18" s="107">
        <v>0</v>
      </c>
      <c r="R18" s="107">
        <f t="shared" si="7"/>
        <v>0</v>
      </c>
      <c r="S18" s="107">
        <v>0</v>
      </c>
      <c r="T18" s="107">
        <f t="shared" si="8"/>
        <v>0</v>
      </c>
      <c r="U18" s="107">
        <v>0</v>
      </c>
      <c r="V18" s="107">
        <f t="shared" si="9"/>
        <v>0</v>
      </c>
      <c r="W18" s="106">
        <f t="shared" si="10"/>
        <v>0.04</v>
      </c>
    </row>
    <row r="19" spans="1:23" ht="12.75">
      <c r="A19" s="90">
        <v>13</v>
      </c>
      <c r="B19" s="95" t="s">
        <v>69</v>
      </c>
      <c r="C19" s="107">
        <v>0</v>
      </c>
      <c r="D19" s="107">
        <f t="shared" si="0"/>
        <v>0</v>
      </c>
      <c r="E19" s="107">
        <v>0</v>
      </c>
      <c r="F19" s="107">
        <f t="shared" si="1"/>
        <v>0</v>
      </c>
      <c r="G19" s="107">
        <v>0</v>
      </c>
      <c r="H19" s="107">
        <f t="shared" si="2"/>
        <v>0</v>
      </c>
      <c r="I19" s="107">
        <v>0</v>
      </c>
      <c r="J19" s="107">
        <f t="shared" si="3"/>
        <v>0</v>
      </c>
      <c r="K19" s="107">
        <v>0</v>
      </c>
      <c r="L19" s="107">
        <f t="shared" si="4"/>
        <v>0</v>
      </c>
      <c r="M19" s="107">
        <v>0</v>
      </c>
      <c r="N19" s="107">
        <f t="shared" si="5"/>
        <v>0</v>
      </c>
      <c r="O19" s="107">
        <v>0</v>
      </c>
      <c r="P19" s="107">
        <f t="shared" si="6"/>
        <v>0</v>
      </c>
      <c r="Q19" s="107">
        <v>0</v>
      </c>
      <c r="R19" s="107">
        <f t="shared" si="7"/>
        <v>0</v>
      </c>
      <c r="S19" s="107">
        <v>0</v>
      </c>
      <c r="T19" s="107">
        <f t="shared" si="8"/>
        <v>0</v>
      </c>
      <c r="U19" s="107">
        <v>0</v>
      </c>
      <c r="V19" s="107">
        <f t="shared" si="9"/>
        <v>0</v>
      </c>
      <c r="W19" s="106">
        <f t="shared" si="10"/>
        <v>0.04</v>
      </c>
    </row>
    <row r="20" spans="1:23" ht="12.75">
      <c r="A20" s="90">
        <v>14</v>
      </c>
      <c r="B20" s="95" t="s">
        <v>81</v>
      </c>
      <c r="C20" s="107">
        <v>0</v>
      </c>
      <c r="D20" s="107">
        <f t="shared" si="0"/>
        <v>0</v>
      </c>
      <c r="E20" s="107">
        <v>0</v>
      </c>
      <c r="F20" s="107">
        <f t="shared" si="1"/>
        <v>0</v>
      </c>
      <c r="G20" s="107">
        <v>0</v>
      </c>
      <c r="H20" s="107">
        <f t="shared" si="2"/>
        <v>0</v>
      </c>
      <c r="I20" s="107">
        <v>0</v>
      </c>
      <c r="J20" s="107">
        <f t="shared" si="3"/>
        <v>0</v>
      </c>
      <c r="K20" s="107">
        <v>0</v>
      </c>
      <c r="L20" s="107">
        <f t="shared" si="4"/>
        <v>0</v>
      </c>
      <c r="M20" s="107">
        <v>0</v>
      </c>
      <c r="N20" s="107">
        <f t="shared" si="5"/>
        <v>0</v>
      </c>
      <c r="O20" s="107">
        <v>0</v>
      </c>
      <c r="P20" s="107">
        <f t="shared" si="6"/>
        <v>0</v>
      </c>
      <c r="Q20" s="107">
        <v>0</v>
      </c>
      <c r="R20" s="107">
        <f t="shared" si="7"/>
        <v>0</v>
      </c>
      <c r="S20" s="107">
        <v>0</v>
      </c>
      <c r="T20" s="107">
        <f t="shared" si="8"/>
        <v>0</v>
      </c>
      <c r="U20" s="107">
        <v>0</v>
      </c>
      <c r="V20" s="107">
        <f t="shared" si="9"/>
        <v>0</v>
      </c>
      <c r="W20" s="106">
        <f t="shared" si="10"/>
        <v>0.04</v>
      </c>
    </row>
    <row r="21" spans="1:23" ht="12.75">
      <c r="A21" s="90">
        <v>15</v>
      </c>
      <c r="B21" s="95" t="s">
        <v>66</v>
      </c>
      <c r="C21" s="107">
        <v>0</v>
      </c>
      <c r="D21" s="107">
        <f t="shared" si="0"/>
        <v>0</v>
      </c>
      <c r="E21" s="107">
        <v>0</v>
      </c>
      <c r="F21" s="107">
        <f t="shared" si="1"/>
        <v>0</v>
      </c>
      <c r="G21" s="107">
        <v>0</v>
      </c>
      <c r="H21" s="107">
        <f t="shared" si="2"/>
        <v>0</v>
      </c>
      <c r="I21" s="107">
        <v>0</v>
      </c>
      <c r="J21" s="107">
        <f t="shared" si="3"/>
        <v>0</v>
      </c>
      <c r="K21" s="107">
        <v>0</v>
      </c>
      <c r="L21" s="107">
        <f t="shared" si="4"/>
        <v>0</v>
      </c>
      <c r="M21" s="107">
        <v>0</v>
      </c>
      <c r="N21" s="107">
        <f t="shared" si="5"/>
        <v>0</v>
      </c>
      <c r="O21" s="107">
        <v>0</v>
      </c>
      <c r="P21" s="107">
        <f t="shared" si="6"/>
        <v>0</v>
      </c>
      <c r="Q21" s="107">
        <v>0</v>
      </c>
      <c r="R21" s="107">
        <f t="shared" si="7"/>
        <v>0</v>
      </c>
      <c r="S21" s="107">
        <v>0</v>
      </c>
      <c r="T21" s="107">
        <f t="shared" si="8"/>
        <v>0</v>
      </c>
      <c r="U21" s="107">
        <v>0</v>
      </c>
      <c r="V21" s="107">
        <f t="shared" si="9"/>
        <v>0</v>
      </c>
      <c r="W21" s="106">
        <f t="shared" si="10"/>
        <v>0.04</v>
      </c>
    </row>
    <row r="22" spans="1:23" ht="12.75">
      <c r="A22" s="90">
        <v>16</v>
      </c>
      <c r="B22" s="95" t="s">
        <v>67</v>
      </c>
      <c r="C22" s="107">
        <v>0</v>
      </c>
      <c r="D22" s="107">
        <f t="shared" si="0"/>
        <v>0</v>
      </c>
      <c r="E22" s="107">
        <v>0</v>
      </c>
      <c r="F22" s="107">
        <f t="shared" si="1"/>
        <v>0</v>
      </c>
      <c r="G22" s="107">
        <v>0</v>
      </c>
      <c r="H22" s="107">
        <f t="shared" si="2"/>
        <v>0</v>
      </c>
      <c r="I22" s="107">
        <v>0</v>
      </c>
      <c r="J22" s="107">
        <f t="shared" si="3"/>
        <v>0</v>
      </c>
      <c r="K22" s="107">
        <v>0</v>
      </c>
      <c r="L22" s="107">
        <f t="shared" si="4"/>
        <v>0</v>
      </c>
      <c r="M22" s="107">
        <v>0</v>
      </c>
      <c r="N22" s="107">
        <f t="shared" si="5"/>
        <v>0</v>
      </c>
      <c r="O22" s="107">
        <v>0</v>
      </c>
      <c r="P22" s="107">
        <f t="shared" si="6"/>
        <v>0</v>
      </c>
      <c r="Q22" s="107">
        <v>0</v>
      </c>
      <c r="R22" s="107">
        <f t="shared" si="7"/>
        <v>0</v>
      </c>
      <c r="S22" s="107">
        <v>0</v>
      </c>
      <c r="T22" s="107">
        <f t="shared" si="8"/>
        <v>0</v>
      </c>
      <c r="U22" s="107">
        <v>0</v>
      </c>
      <c r="V22" s="107">
        <f t="shared" si="9"/>
        <v>0</v>
      </c>
      <c r="W22" s="106">
        <f t="shared" si="10"/>
        <v>0.04</v>
      </c>
    </row>
    <row r="23" spans="1:23" ht="12.75">
      <c r="A23" s="90">
        <v>17</v>
      </c>
      <c r="B23" s="95" t="s">
        <v>68</v>
      </c>
      <c r="C23" s="107">
        <v>0</v>
      </c>
      <c r="D23" s="107">
        <f t="shared" si="0"/>
        <v>0</v>
      </c>
      <c r="E23" s="107">
        <v>0</v>
      </c>
      <c r="F23" s="107">
        <f t="shared" si="1"/>
        <v>0</v>
      </c>
      <c r="G23" s="107">
        <v>0</v>
      </c>
      <c r="H23" s="107">
        <f t="shared" si="2"/>
        <v>0</v>
      </c>
      <c r="I23" s="107">
        <v>0</v>
      </c>
      <c r="J23" s="107">
        <f t="shared" si="3"/>
        <v>0</v>
      </c>
      <c r="K23" s="107">
        <v>0</v>
      </c>
      <c r="L23" s="107">
        <f t="shared" si="4"/>
        <v>0</v>
      </c>
      <c r="M23" s="107">
        <v>0</v>
      </c>
      <c r="N23" s="107">
        <f t="shared" si="5"/>
        <v>0</v>
      </c>
      <c r="O23" s="107">
        <v>0</v>
      </c>
      <c r="P23" s="107">
        <f t="shared" si="6"/>
        <v>0</v>
      </c>
      <c r="Q23" s="107">
        <v>0</v>
      </c>
      <c r="R23" s="107">
        <f t="shared" si="7"/>
        <v>0</v>
      </c>
      <c r="S23" s="107">
        <v>0</v>
      </c>
      <c r="T23" s="107">
        <f t="shared" si="8"/>
        <v>0</v>
      </c>
      <c r="U23" s="107">
        <v>0</v>
      </c>
      <c r="V23" s="107">
        <f t="shared" si="9"/>
        <v>0</v>
      </c>
      <c r="W23" s="106">
        <f t="shared" si="10"/>
        <v>0.04</v>
      </c>
    </row>
    <row r="24" spans="1:23" ht="12.75">
      <c r="A24" s="90">
        <v>18</v>
      </c>
      <c r="B24" s="95" t="s">
        <v>79</v>
      </c>
      <c r="C24" s="107">
        <v>0</v>
      </c>
      <c r="D24" s="107">
        <f t="shared" si="0"/>
        <v>0</v>
      </c>
      <c r="E24" s="107">
        <v>0</v>
      </c>
      <c r="F24" s="107">
        <f t="shared" si="1"/>
        <v>0</v>
      </c>
      <c r="G24" s="107">
        <v>0</v>
      </c>
      <c r="H24" s="107">
        <f t="shared" si="2"/>
        <v>0</v>
      </c>
      <c r="I24" s="107">
        <v>0</v>
      </c>
      <c r="J24" s="107">
        <f t="shared" si="3"/>
        <v>0</v>
      </c>
      <c r="K24" s="107">
        <v>0</v>
      </c>
      <c r="L24" s="107">
        <f t="shared" si="4"/>
        <v>0</v>
      </c>
      <c r="M24" s="107">
        <v>0</v>
      </c>
      <c r="N24" s="107">
        <f t="shared" si="5"/>
        <v>0</v>
      </c>
      <c r="O24" s="107">
        <v>0</v>
      </c>
      <c r="P24" s="107">
        <f t="shared" si="6"/>
        <v>0</v>
      </c>
      <c r="Q24" s="107">
        <v>0</v>
      </c>
      <c r="R24" s="107">
        <f t="shared" si="7"/>
        <v>0</v>
      </c>
      <c r="S24" s="107">
        <v>0</v>
      </c>
      <c r="T24" s="107">
        <f t="shared" si="8"/>
        <v>0</v>
      </c>
      <c r="U24" s="107">
        <v>0</v>
      </c>
      <c r="V24" s="107">
        <f t="shared" si="9"/>
        <v>0</v>
      </c>
      <c r="W24" s="106">
        <f t="shared" si="10"/>
        <v>0.04</v>
      </c>
    </row>
    <row r="25" spans="1:23" ht="12.75">
      <c r="A25" s="90">
        <v>19</v>
      </c>
      <c r="B25" s="95" t="s">
        <v>72</v>
      </c>
      <c r="C25" s="107">
        <v>0</v>
      </c>
      <c r="D25" s="107">
        <f t="shared" si="0"/>
        <v>0</v>
      </c>
      <c r="E25" s="107">
        <v>0</v>
      </c>
      <c r="F25" s="107">
        <f t="shared" si="1"/>
        <v>0</v>
      </c>
      <c r="G25" s="107">
        <v>0</v>
      </c>
      <c r="H25" s="107">
        <f t="shared" si="2"/>
        <v>0</v>
      </c>
      <c r="I25" s="107">
        <v>0</v>
      </c>
      <c r="J25" s="107">
        <f t="shared" si="3"/>
        <v>0</v>
      </c>
      <c r="K25" s="107">
        <v>0</v>
      </c>
      <c r="L25" s="107">
        <f t="shared" si="4"/>
        <v>0</v>
      </c>
      <c r="M25" s="107">
        <v>0</v>
      </c>
      <c r="N25" s="107">
        <f t="shared" si="5"/>
        <v>0</v>
      </c>
      <c r="O25" s="107">
        <v>0</v>
      </c>
      <c r="P25" s="107">
        <f t="shared" si="6"/>
        <v>0</v>
      </c>
      <c r="Q25" s="107">
        <v>0</v>
      </c>
      <c r="R25" s="107">
        <f t="shared" si="7"/>
        <v>0</v>
      </c>
      <c r="S25" s="107">
        <v>0</v>
      </c>
      <c r="T25" s="107">
        <f t="shared" si="8"/>
        <v>0</v>
      </c>
      <c r="U25" s="107">
        <v>0</v>
      </c>
      <c r="V25" s="107">
        <f t="shared" si="9"/>
        <v>0</v>
      </c>
      <c r="W25" s="106">
        <f t="shared" si="10"/>
        <v>0.04</v>
      </c>
    </row>
    <row r="26" spans="1:23" ht="12.75">
      <c r="A26" s="90">
        <v>20</v>
      </c>
      <c r="B26" s="95" t="s">
        <v>78</v>
      </c>
      <c r="C26" s="107">
        <v>0</v>
      </c>
      <c r="D26" s="107">
        <f t="shared" si="0"/>
        <v>0</v>
      </c>
      <c r="E26" s="107">
        <v>0</v>
      </c>
      <c r="F26" s="107">
        <f t="shared" si="1"/>
        <v>0</v>
      </c>
      <c r="G26" s="107">
        <v>0</v>
      </c>
      <c r="H26" s="107">
        <f t="shared" si="2"/>
        <v>0</v>
      </c>
      <c r="I26" s="107">
        <v>0</v>
      </c>
      <c r="J26" s="107">
        <f t="shared" si="3"/>
        <v>0</v>
      </c>
      <c r="K26" s="107">
        <v>0</v>
      </c>
      <c r="L26" s="107">
        <f t="shared" si="4"/>
        <v>0</v>
      </c>
      <c r="M26" s="107">
        <v>0</v>
      </c>
      <c r="N26" s="107">
        <f t="shared" si="5"/>
        <v>0</v>
      </c>
      <c r="O26" s="107">
        <v>0</v>
      </c>
      <c r="P26" s="107">
        <f t="shared" si="6"/>
        <v>0</v>
      </c>
      <c r="Q26" s="107">
        <v>0</v>
      </c>
      <c r="R26" s="107">
        <f t="shared" si="7"/>
        <v>0</v>
      </c>
      <c r="S26" s="107">
        <v>0</v>
      </c>
      <c r="T26" s="107">
        <f t="shared" si="8"/>
        <v>0</v>
      </c>
      <c r="U26" s="107">
        <v>0</v>
      </c>
      <c r="V26" s="107">
        <f t="shared" si="9"/>
        <v>0</v>
      </c>
      <c r="W26" s="106">
        <f t="shared" si="10"/>
        <v>0.04</v>
      </c>
    </row>
    <row r="27" spans="1:23" ht="12.75">
      <c r="A27" s="90">
        <v>21</v>
      </c>
      <c r="B27" s="95" t="s">
        <v>65</v>
      </c>
      <c r="C27" s="107">
        <v>0</v>
      </c>
      <c r="D27" s="107">
        <f t="shared" si="0"/>
        <v>0</v>
      </c>
      <c r="E27" s="107">
        <v>0</v>
      </c>
      <c r="F27" s="107">
        <f t="shared" si="1"/>
        <v>0</v>
      </c>
      <c r="G27" s="107">
        <v>0</v>
      </c>
      <c r="H27" s="107">
        <f t="shared" si="2"/>
        <v>0</v>
      </c>
      <c r="I27" s="107">
        <v>0</v>
      </c>
      <c r="J27" s="107">
        <f t="shared" si="3"/>
        <v>0</v>
      </c>
      <c r="K27" s="107">
        <v>0</v>
      </c>
      <c r="L27" s="107">
        <f t="shared" si="4"/>
        <v>0</v>
      </c>
      <c r="M27" s="107">
        <v>0</v>
      </c>
      <c r="N27" s="107">
        <f t="shared" si="5"/>
        <v>0</v>
      </c>
      <c r="O27" s="107">
        <v>0</v>
      </c>
      <c r="P27" s="107">
        <f t="shared" si="6"/>
        <v>0</v>
      </c>
      <c r="Q27" s="107">
        <v>0</v>
      </c>
      <c r="R27" s="107">
        <f t="shared" si="7"/>
        <v>0</v>
      </c>
      <c r="S27" s="107">
        <v>0</v>
      </c>
      <c r="T27" s="107">
        <f t="shared" si="8"/>
        <v>0</v>
      </c>
      <c r="U27" s="107">
        <v>0</v>
      </c>
      <c r="V27" s="107">
        <f t="shared" si="9"/>
        <v>0</v>
      </c>
      <c r="W27" s="106">
        <f t="shared" si="10"/>
        <v>0.04</v>
      </c>
    </row>
    <row r="28" spans="1:23" ht="12.75">
      <c r="A28" s="90">
        <v>22</v>
      </c>
      <c r="B28" s="95" t="s">
        <v>70</v>
      </c>
      <c r="C28" s="107">
        <v>0</v>
      </c>
      <c r="D28" s="107">
        <f t="shared" si="0"/>
        <v>0</v>
      </c>
      <c r="E28" s="107">
        <v>0</v>
      </c>
      <c r="F28" s="107">
        <f t="shared" si="1"/>
        <v>0</v>
      </c>
      <c r="G28" s="107">
        <v>0</v>
      </c>
      <c r="H28" s="107">
        <f t="shared" si="2"/>
        <v>0</v>
      </c>
      <c r="I28" s="107">
        <v>0</v>
      </c>
      <c r="J28" s="107">
        <f t="shared" si="3"/>
        <v>0</v>
      </c>
      <c r="K28" s="107">
        <v>0</v>
      </c>
      <c r="L28" s="107">
        <f t="shared" si="4"/>
        <v>0</v>
      </c>
      <c r="M28" s="107">
        <v>0</v>
      </c>
      <c r="N28" s="107">
        <f t="shared" si="5"/>
        <v>0</v>
      </c>
      <c r="O28" s="107">
        <v>0</v>
      </c>
      <c r="P28" s="107">
        <f t="shared" si="6"/>
        <v>0</v>
      </c>
      <c r="Q28" s="107">
        <v>0</v>
      </c>
      <c r="R28" s="107">
        <f t="shared" si="7"/>
        <v>0</v>
      </c>
      <c r="S28" s="107">
        <v>0</v>
      </c>
      <c r="T28" s="107">
        <f t="shared" si="8"/>
        <v>0</v>
      </c>
      <c r="U28" s="107">
        <v>0</v>
      </c>
      <c r="V28" s="107">
        <f t="shared" si="9"/>
        <v>0</v>
      </c>
      <c r="W28" s="106">
        <f t="shared" si="10"/>
        <v>0.04</v>
      </c>
    </row>
    <row r="29" spans="1:23" ht="12.75">
      <c r="A29" s="90">
        <v>23</v>
      </c>
      <c r="B29" s="95" t="s">
        <v>71</v>
      </c>
      <c r="C29" s="107">
        <v>0</v>
      </c>
      <c r="D29" s="107">
        <f t="shared" si="0"/>
        <v>0</v>
      </c>
      <c r="E29" s="107">
        <v>0</v>
      </c>
      <c r="F29" s="107">
        <f t="shared" si="1"/>
        <v>0</v>
      </c>
      <c r="G29" s="107">
        <v>0</v>
      </c>
      <c r="H29" s="107">
        <f t="shared" si="2"/>
        <v>0</v>
      </c>
      <c r="I29" s="107">
        <v>0</v>
      </c>
      <c r="J29" s="107">
        <f t="shared" si="3"/>
        <v>0</v>
      </c>
      <c r="K29" s="107">
        <v>0</v>
      </c>
      <c r="L29" s="107">
        <f t="shared" si="4"/>
        <v>0</v>
      </c>
      <c r="M29" s="107">
        <v>0</v>
      </c>
      <c r="N29" s="107">
        <f t="shared" si="5"/>
        <v>0</v>
      </c>
      <c r="O29" s="107">
        <v>0</v>
      </c>
      <c r="P29" s="107">
        <f t="shared" si="6"/>
        <v>0</v>
      </c>
      <c r="Q29" s="107">
        <v>0</v>
      </c>
      <c r="R29" s="107">
        <f t="shared" si="7"/>
        <v>0</v>
      </c>
      <c r="S29" s="107">
        <v>0</v>
      </c>
      <c r="T29" s="107">
        <f t="shared" si="8"/>
        <v>0</v>
      </c>
      <c r="U29" s="107">
        <v>0</v>
      </c>
      <c r="V29" s="107">
        <f t="shared" si="9"/>
        <v>0</v>
      </c>
      <c r="W29" s="106">
        <f t="shared" si="10"/>
        <v>0.04</v>
      </c>
    </row>
    <row r="30" spans="1:23" ht="12.75">
      <c r="A30" s="90">
        <v>24</v>
      </c>
      <c r="B30" s="95" t="s">
        <v>74</v>
      </c>
      <c r="C30" s="107">
        <v>0</v>
      </c>
      <c r="D30" s="107">
        <f t="shared" si="0"/>
        <v>0</v>
      </c>
      <c r="E30" s="107">
        <v>0</v>
      </c>
      <c r="F30" s="107">
        <f t="shared" si="1"/>
        <v>0</v>
      </c>
      <c r="G30" s="107">
        <v>0</v>
      </c>
      <c r="H30" s="107">
        <f t="shared" si="2"/>
        <v>0</v>
      </c>
      <c r="I30" s="107">
        <v>0</v>
      </c>
      <c r="J30" s="107">
        <f t="shared" si="3"/>
        <v>0</v>
      </c>
      <c r="K30" s="107">
        <v>0</v>
      </c>
      <c r="L30" s="107">
        <f t="shared" si="4"/>
        <v>0</v>
      </c>
      <c r="M30" s="107">
        <v>0</v>
      </c>
      <c r="N30" s="107">
        <f t="shared" si="5"/>
        <v>0</v>
      </c>
      <c r="O30" s="107">
        <v>0</v>
      </c>
      <c r="P30" s="107">
        <f t="shared" si="6"/>
        <v>0</v>
      </c>
      <c r="Q30" s="107">
        <v>0</v>
      </c>
      <c r="R30" s="107">
        <f t="shared" si="7"/>
        <v>0</v>
      </c>
      <c r="S30" s="107">
        <v>0</v>
      </c>
      <c r="T30" s="107">
        <f t="shared" si="8"/>
        <v>0</v>
      </c>
      <c r="U30" s="107">
        <v>0</v>
      </c>
      <c r="V30" s="107">
        <f t="shared" si="9"/>
        <v>0</v>
      </c>
      <c r="W30" s="106">
        <f t="shared" si="10"/>
        <v>0.04</v>
      </c>
    </row>
    <row r="31" spans="1:23" ht="12.75">
      <c r="A31" s="90">
        <v>25</v>
      </c>
      <c r="B31" s="22" t="s">
        <v>75</v>
      </c>
      <c r="C31" s="107">
        <v>0</v>
      </c>
      <c r="D31" s="107">
        <f t="shared" si="0"/>
        <v>0</v>
      </c>
      <c r="E31" s="107">
        <v>0</v>
      </c>
      <c r="F31" s="107">
        <f t="shared" si="1"/>
        <v>0</v>
      </c>
      <c r="G31" s="107">
        <v>0</v>
      </c>
      <c r="H31" s="107">
        <f t="shared" si="2"/>
        <v>0</v>
      </c>
      <c r="I31" s="107">
        <v>0</v>
      </c>
      <c r="J31" s="107">
        <f t="shared" si="3"/>
        <v>0</v>
      </c>
      <c r="K31" s="107">
        <v>0</v>
      </c>
      <c r="L31" s="107">
        <f t="shared" si="4"/>
        <v>0</v>
      </c>
      <c r="M31" s="107">
        <v>0</v>
      </c>
      <c r="N31" s="107">
        <f t="shared" si="5"/>
        <v>0</v>
      </c>
      <c r="O31" s="107">
        <v>0</v>
      </c>
      <c r="P31" s="107">
        <f t="shared" si="6"/>
        <v>0</v>
      </c>
      <c r="Q31" s="107">
        <v>0</v>
      </c>
      <c r="R31" s="107">
        <f t="shared" si="7"/>
        <v>0</v>
      </c>
      <c r="S31" s="107">
        <v>0</v>
      </c>
      <c r="T31" s="107">
        <f t="shared" si="8"/>
        <v>0</v>
      </c>
      <c r="U31" s="107">
        <v>0</v>
      </c>
      <c r="V31" s="107">
        <f>U31*W31</f>
        <v>0</v>
      </c>
      <c r="W31" s="106">
        <f t="shared" si="10"/>
        <v>0.04</v>
      </c>
    </row>
    <row r="32" spans="1:22" ht="34.5" customHeight="1">
      <c r="A32" s="96"/>
      <c r="B32" s="108" t="s">
        <v>92</v>
      </c>
      <c r="C32" s="99"/>
      <c r="D32" s="99">
        <f>SUM(D7:D31)</f>
        <v>0</v>
      </c>
      <c r="E32" s="99"/>
      <c r="F32" s="99">
        <f>SUM(F7:F31)</f>
        <v>0</v>
      </c>
      <c r="G32" s="99"/>
      <c r="H32" s="99">
        <f>SUM(H7:H31)</f>
        <v>0</v>
      </c>
      <c r="I32" s="99"/>
      <c r="J32" s="99">
        <f>SUM(J7:J31)</f>
        <v>0</v>
      </c>
      <c r="K32" s="99"/>
      <c r="L32" s="99">
        <f>SUM(L7:L31)</f>
        <v>0</v>
      </c>
      <c r="M32" s="99"/>
      <c r="N32" s="99">
        <f>SUM(N7:N31)</f>
        <v>0</v>
      </c>
      <c r="O32" s="99"/>
      <c r="P32" s="99">
        <f>SUM(P7:P31)</f>
        <v>0</v>
      </c>
      <c r="Q32" s="99"/>
      <c r="R32" s="99">
        <f>SUM(R7:R31)</f>
        <v>0</v>
      </c>
      <c r="S32" s="99"/>
      <c r="T32" s="99">
        <f>SUM(T7:T31)</f>
        <v>0</v>
      </c>
      <c r="U32" s="99"/>
      <c r="V32" s="99">
        <f>SUM(V7:V31)</f>
        <v>0</v>
      </c>
    </row>
    <row r="33" spans="1:23" ht="34.5" customHeight="1">
      <c r="A33" s="96"/>
      <c r="B33" s="108" t="s">
        <v>55</v>
      </c>
      <c r="C33" s="109">
        <f>(D32+F32+H32+J32+L32+N32+P32+R32+T32+V32)/10*50000</f>
        <v>0</v>
      </c>
      <c r="D33" s="135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</row>
    <row r="34" spans="1:22" ht="13.5" customHeight="1">
      <c r="A34" s="126" t="s">
        <v>76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0"/>
      <c r="N34" s="120"/>
      <c r="O34" s="120"/>
      <c r="P34" s="120"/>
      <c r="Q34" s="120"/>
      <c r="R34" s="120"/>
      <c r="S34" s="120"/>
      <c r="T34" s="120"/>
      <c r="U34" s="120"/>
      <c r="V34" s="100"/>
    </row>
    <row r="35" spans="1:23" ht="12.75">
      <c r="A35" s="118" t="s">
        <v>94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</row>
    <row r="36" spans="1:23" ht="12.75">
      <c r="A36" s="118" t="s">
        <v>95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</row>
    <row r="37" spans="1:8" ht="12.75">
      <c r="A37" s="121" t="s">
        <v>96</v>
      </c>
      <c r="B37" s="120"/>
      <c r="C37" s="120"/>
      <c r="D37" s="120"/>
      <c r="E37" s="120"/>
      <c r="F37" s="120"/>
      <c r="G37" s="120"/>
      <c r="H37" s="120"/>
    </row>
  </sheetData>
  <mergeCells count="19">
    <mergeCell ref="M5:N5"/>
    <mergeCell ref="A1:K1"/>
    <mergeCell ref="A34:U34"/>
    <mergeCell ref="C4:V4"/>
    <mergeCell ref="A2:V2"/>
    <mergeCell ref="A3:V3"/>
    <mergeCell ref="C5:D5"/>
    <mergeCell ref="E5:F5"/>
    <mergeCell ref="D33:W33"/>
    <mergeCell ref="A35:W35"/>
    <mergeCell ref="A36:W36"/>
    <mergeCell ref="A37:H37"/>
    <mergeCell ref="O5:P5"/>
    <mergeCell ref="Q5:R5"/>
    <mergeCell ref="S5:T5"/>
    <mergeCell ref="U5:V5"/>
    <mergeCell ref="G5:H5"/>
    <mergeCell ref="I5:J5"/>
    <mergeCell ref="K5:L5"/>
  </mergeCells>
  <printOptions/>
  <pageMargins left="0.75" right="0.75" top="1" bottom="1" header="0.5" footer="0.5"/>
  <pageSetup fitToHeight="1" fitToWidth="1" horizontalDpi="600" verticalDpi="600" orientation="landscape" scale="47" r:id="rId1"/>
  <headerFooter alignWithMargins="0">
    <oddHeader>&amp;CDoIT Consolidated Computer Aided Dispatch/Records Management System/Auto Vehicle Locator/Automated Field Reporting
 Solicitation No. 060B0400007
</oddHeader>
    <oddFooter>&amp;LRFP Date:  January 14,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52.7109375" style="0" customWidth="1"/>
    <col min="2" max="2" width="30.140625" style="0" customWidth="1"/>
  </cols>
  <sheetData>
    <row r="1" spans="1:2" ht="26.25" customHeight="1">
      <c r="A1" s="136" t="s">
        <v>109</v>
      </c>
      <c r="B1" s="137"/>
    </row>
    <row r="2" spans="1:2" ht="14.25" customHeight="1" thickBot="1">
      <c r="A2" s="138"/>
      <c r="B2" s="139"/>
    </row>
    <row r="3" spans="1:2" ht="29.25" customHeight="1" thickBot="1">
      <c r="A3" s="52" t="s">
        <v>29</v>
      </c>
      <c r="B3" s="52" t="s">
        <v>2</v>
      </c>
    </row>
    <row r="4" spans="1:2" ht="33" customHeight="1" thickBot="1">
      <c r="A4" s="4" t="s">
        <v>34</v>
      </c>
      <c r="B4" s="67">
        <v>0</v>
      </c>
    </row>
    <row r="5" spans="1:2" ht="33" customHeight="1" thickBot="1">
      <c r="A5" s="4" t="s">
        <v>35</v>
      </c>
      <c r="B5" s="67">
        <v>0</v>
      </c>
    </row>
    <row r="6" spans="1:2" ht="33" customHeight="1" thickBot="1">
      <c r="A6" s="16" t="s">
        <v>36</v>
      </c>
      <c r="B6" s="85">
        <v>0</v>
      </c>
    </row>
    <row r="7" spans="1:2" ht="33" customHeight="1" thickBot="1">
      <c r="A7" s="16" t="s">
        <v>37</v>
      </c>
      <c r="B7" s="85">
        <v>0</v>
      </c>
    </row>
    <row r="8" spans="1:2" ht="33" customHeight="1" thickBot="1">
      <c r="A8" s="31" t="s">
        <v>38</v>
      </c>
      <c r="B8" s="67">
        <v>0</v>
      </c>
    </row>
    <row r="9" spans="1:2" ht="33" customHeight="1" thickBot="1">
      <c r="A9" s="53" t="s">
        <v>39</v>
      </c>
      <c r="B9" s="54">
        <f>SUM(B4:B8)</f>
        <v>0</v>
      </c>
    </row>
    <row r="10" spans="1:2" ht="33" customHeight="1">
      <c r="A10" s="21"/>
      <c r="B10" s="21"/>
    </row>
  </sheetData>
  <mergeCells count="2">
    <mergeCell ref="A1:B1"/>
    <mergeCell ref="A2:B2"/>
  </mergeCells>
  <printOptions/>
  <pageMargins left="0.75" right="0.75" top="1.5" bottom="1" header="0.5" footer="0.5"/>
  <pageSetup fitToHeight="1" fitToWidth="1" horizontalDpi="300" verticalDpi="300" orientation="landscape" r:id="rId1"/>
  <headerFooter alignWithMargins="0">
    <oddHeader>&amp;CDoIT Consolidated Computer Aided Dispatch/Records Management System/Auto Vehicle Locator/Automated Field Reporting
 Solicitation No. 060B0400007
</oddHeader>
    <oddFooter>&amp;LRFP Date: January 14,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66.28125" style="0" customWidth="1"/>
    <col min="2" max="2" width="38.421875" style="0" customWidth="1"/>
    <col min="3" max="3" width="28.421875" style="0" customWidth="1"/>
  </cols>
  <sheetData>
    <row r="1" spans="1:4" ht="18.75" thickBot="1">
      <c r="A1" s="86" t="s">
        <v>104</v>
      </c>
      <c r="B1" s="12"/>
      <c r="C1" s="12"/>
      <c r="D1" s="2"/>
    </row>
    <row r="2" spans="1:4" ht="18.75" thickBot="1">
      <c r="A2" s="63" t="s">
        <v>41</v>
      </c>
      <c r="B2" s="75" t="s">
        <v>2</v>
      </c>
      <c r="C2" s="12"/>
      <c r="D2" s="2"/>
    </row>
    <row r="3" spans="1:4" ht="18.75" thickBot="1">
      <c r="A3" s="4" t="s">
        <v>97</v>
      </c>
      <c r="B3" s="68">
        <f>'Tables A through C'!D31</f>
        <v>0</v>
      </c>
      <c r="C3" s="12"/>
      <c r="D3" s="2"/>
    </row>
    <row r="4" spans="1:4" ht="18.75" thickBot="1">
      <c r="A4" s="10" t="s">
        <v>31</v>
      </c>
      <c r="B4" s="68">
        <f>'Tables A through C'!C41</f>
        <v>0</v>
      </c>
      <c r="C4" s="12"/>
      <c r="D4" s="2"/>
    </row>
    <row r="5" spans="1:4" ht="18.75" thickBot="1">
      <c r="A5" s="10" t="s">
        <v>23</v>
      </c>
      <c r="B5" s="69">
        <f>'Tables A through C'!C50</f>
        <v>0</v>
      </c>
      <c r="C5" s="12"/>
      <c r="D5" s="2"/>
    </row>
    <row r="6" spans="1:4" ht="18.75" customHeight="1" thickBot="1">
      <c r="A6" s="10" t="s">
        <v>106</v>
      </c>
      <c r="B6" s="69">
        <f>'Table D'!C33</f>
        <v>0</v>
      </c>
      <c r="C6" s="12"/>
      <c r="D6" s="2"/>
    </row>
    <row r="7" spans="1:4" ht="18.75" thickBot="1">
      <c r="A7" s="10" t="s">
        <v>107</v>
      </c>
      <c r="B7" s="70">
        <f>'Table E'!B9</f>
        <v>0</v>
      </c>
      <c r="C7" s="12"/>
      <c r="D7" s="2"/>
    </row>
    <row r="8" spans="1:4" ht="18.75" thickBot="1">
      <c r="A8" s="10" t="s">
        <v>108</v>
      </c>
      <c r="B8" s="70">
        <f>'Table G - Customization Price'!B18</f>
        <v>0</v>
      </c>
      <c r="C8" s="12"/>
      <c r="D8" s="2"/>
    </row>
    <row r="9" spans="1:4" ht="18.75" thickBot="1">
      <c r="A9" s="11" t="s">
        <v>40</v>
      </c>
      <c r="B9" s="71">
        <f>SUM(B3:B8)</f>
        <v>0</v>
      </c>
      <c r="C9" s="12"/>
      <c r="D9" s="2"/>
    </row>
    <row r="11" ht="18">
      <c r="A11" s="72" t="s">
        <v>44</v>
      </c>
    </row>
    <row r="12" ht="18">
      <c r="A12" s="73"/>
    </row>
    <row r="13" ht="18">
      <c r="A13" s="72" t="s">
        <v>42</v>
      </c>
    </row>
    <row r="14" ht="18">
      <c r="A14" s="73"/>
    </row>
    <row r="15" ht="18">
      <c r="A15" s="72" t="s">
        <v>43</v>
      </c>
    </row>
    <row r="16" ht="12" customHeight="1">
      <c r="A16" s="73"/>
    </row>
    <row r="17" ht="9.75" customHeight="1">
      <c r="A17" s="73"/>
    </row>
    <row r="18" ht="18">
      <c r="A18" s="72" t="s">
        <v>45</v>
      </c>
    </row>
    <row r="19" ht="18">
      <c r="A19" s="74"/>
    </row>
    <row r="20" ht="18">
      <c r="A20" s="74"/>
    </row>
    <row r="21" ht="18">
      <c r="A21" s="73"/>
    </row>
    <row r="22" ht="18">
      <c r="A22" s="72" t="s">
        <v>46</v>
      </c>
    </row>
  </sheetData>
  <printOptions/>
  <pageMargins left="0.75" right="0.75" top="1.25" bottom="1" header="0.5" footer="0.5"/>
  <pageSetup horizontalDpi="300" verticalDpi="300" orientation="landscape" r:id="rId1"/>
  <headerFooter alignWithMargins="0">
    <oddHeader>&amp;CDoIT Consolidated Computer Aided Dispatch/Records Management System/Auto Vehicle Locator/Automated Field Reporting
 Solicitation No. 060B0400007
</oddHeader>
    <oddFooter>&amp;LRFP Date: January 14, 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8" sqref="B18"/>
    </sheetView>
  </sheetViews>
  <sheetFormatPr defaultColWidth="9.140625" defaultRowHeight="12.75"/>
  <cols>
    <col min="1" max="1" width="21.00390625" style="0" customWidth="1"/>
    <col min="2" max="2" width="25.421875" style="0" customWidth="1"/>
  </cols>
  <sheetData>
    <row r="1" spans="1:4" ht="18.75" thickBot="1">
      <c r="A1" s="86" t="s">
        <v>105</v>
      </c>
      <c r="B1" s="12"/>
      <c r="C1" s="12"/>
      <c r="D1" s="2"/>
    </row>
    <row r="2" spans="1:2" ht="15.75" thickBot="1">
      <c r="A2" s="87" t="s">
        <v>48</v>
      </c>
      <c r="B2" s="87" t="s">
        <v>2</v>
      </c>
    </row>
    <row r="3" spans="1:2" ht="15.75" thickBot="1">
      <c r="A3" s="87"/>
      <c r="B3" s="88">
        <v>0</v>
      </c>
    </row>
    <row r="4" spans="1:2" ht="15.75" thickBot="1">
      <c r="A4" s="87"/>
      <c r="B4" s="88">
        <v>0</v>
      </c>
    </row>
    <row r="5" spans="1:2" ht="15.75" thickBot="1">
      <c r="A5" s="87"/>
      <c r="B5" s="88">
        <v>0</v>
      </c>
    </row>
    <row r="6" spans="1:2" ht="15.75" thickBot="1">
      <c r="A6" s="87"/>
      <c r="B6" s="88">
        <v>0</v>
      </c>
    </row>
    <row r="7" spans="1:2" ht="15.75" thickBot="1">
      <c r="A7" s="87"/>
      <c r="B7" s="88">
        <v>0</v>
      </c>
    </row>
    <row r="8" spans="1:2" ht="15.75" thickBot="1">
      <c r="A8" s="87"/>
      <c r="B8" s="88">
        <v>0</v>
      </c>
    </row>
    <row r="9" spans="1:2" ht="15.75" thickBot="1">
      <c r="A9" s="87"/>
      <c r="B9" s="88">
        <v>0</v>
      </c>
    </row>
    <row r="10" spans="1:2" ht="15.75" thickBot="1">
      <c r="A10" s="87"/>
      <c r="B10" s="88">
        <v>0</v>
      </c>
    </row>
    <row r="11" spans="1:2" ht="15.75" thickBot="1">
      <c r="A11" s="87"/>
      <c r="B11" s="88">
        <v>0</v>
      </c>
    </row>
    <row r="12" spans="1:2" ht="15.75" thickBot="1">
      <c r="A12" s="87"/>
      <c r="B12" s="88">
        <v>0</v>
      </c>
    </row>
    <row r="13" spans="1:2" ht="15.75" thickBot="1">
      <c r="A13" s="87"/>
      <c r="B13" s="88">
        <v>0</v>
      </c>
    </row>
    <row r="14" spans="1:2" ht="15.75" thickBot="1">
      <c r="A14" s="87"/>
      <c r="B14" s="88">
        <v>0</v>
      </c>
    </row>
    <row r="15" spans="1:2" ht="15.75" thickBot="1">
      <c r="A15" s="87"/>
      <c r="B15" s="88">
        <v>0</v>
      </c>
    </row>
    <row r="16" spans="1:2" ht="15.75" thickBot="1">
      <c r="A16" s="87"/>
      <c r="B16" s="88">
        <v>0</v>
      </c>
    </row>
    <row r="17" spans="1:2" ht="15.75" thickBot="1">
      <c r="A17" s="87"/>
      <c r="B17" s="88">
        <v>0</v>
      </c>
    </row>
    <row r="18" spans="1:2" ht="15.75" thickBot="1">
      <c r="A18" s="89" t="s">
        <v>49</v>
      </c>
      <c r="B18" s="88">
        <f>SUM(B3:B17)</f>
        <v>0</v>
      </c>
    </row>
  </sheetData>
  <printOptions/>
  <pageMargins left="0.75" right="0.75" top="1.25" bottom="1" header="0.5" footer="0.5"/>
  <pageSetup horizontalDpi="600" verticalDpi="600" orientation="portrait" r:id="rId1"/>
  <headerFooter alignWithMargins="0">
    <oddHeader>&amp;CDoIT Consolidated Computer Aided Dispatch/Records Management System/Auto Vehicle Locator/Automated Field Reporting
 Solicitation No. 060B0400007
</oddHeader>
    <oddFooter>&amp;LRFP Date: January 14,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Budget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CAD/RMS/Auto Vehicle Locator/Automated Field Reporting</dc:title>
  <dc:subject/>
  <dc:creator>Mike Balderson</dc:creator>
  <cp:keywords/>
  <dc:description/>
  <cp:lastModifiedBy>Darlene Young</cp:lastModifiedBy>
  <cp:lastPrinted>2010-01-21T21:10:37Z</cp:lastPrinted>
  <dcterms:created xsi:type="dcterms:W3CDTF">2008-02-11T17:33:39Z</dcterms:created>
  <dcterms:modified xsi:type="dcterms:W3CDTF">2010-01-21T21:11:26Z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ey Ter">
    <vt:lpwstr/>
  </property>
  <property fmtid="{D5CDD505-2E9C-101B-9397-08002B2CF9AE}" pid="4" name="ContentTy">
    <vt:lpwstr>Contract Doc</vt:lpwstr>
  </property>
  <property fmtid="{D5CDD505-2E9C-101B-9397-08002B2CF9AE}" pid="5" name="CustomCo">
    <vt:lpwstr/>
  </property>
  <property fmtid="{D5CDD505-2E9C-101B-9397-08002B2CF9AE}" pid="6" name="display_urn:schemas-microsoft-com:office:office#Edit">
    <vt:lpwstr>Hong Xia</vt:lpwstr>
  </property>
  <property fmtid="{D5CDD505-2E9C-101B-9397-08002B2CF9AE}" pid="7" name="display_urn:schemas-microsoft-com:office:office#Auth">
    <vt:lpwstr>Hong Xia</vt:lpwstr>
  </property>
</Properties>
</file>