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8195" windowHeight="9720" activeTab="2"/>
  </bookViews>
  <sheets>
    <sheet name="Instructions" sheetId="5" r:id="rId1"/>
    <sheet name="1.2- Pricing Description" sheetId="1" r:id="rId2"/>
    <sheet name="1.3 Unit Pricing" sheetId="4" r:id="rId3"/>
    <sheet name="1.4 Summary Pricing" sheetId="2" r:id="rId4"/>
  </sheets>
  <definedNames>
    <definedName name="_xlnm.Print_Area" localSheetId="1">'1.2- Pricing Description'!$A$1:$C$12</definedName>
    <definedName name="_xlnm.Print_Area" localSheetId="2">'1.3 Unit Pricing'!$A$1:$F$133</definedName>
    <definedName name="_xlnm.Print_Area" localSheetId="0">Instructions!$A$1:$A$12</definedName>
  </definedNames>
  <calcPr calcId="145621"/>
</workbook>
</file>

<file path=xl/calcChain.xml><?xml version="1.0" encoding="utf-8"?>
<calcChain xmlns="http://schemas.openxmlformats.org/spreadsheetml/2006/main">
  <c r="C133" i="4" l="1"/>
  <c r="E133" i="4" s="1"/>
  <c r="C132" i="4"/>
  <c r="E132" i="4" s="1"/>
  <c r="D131" i="4"/>
  <c r="C131" i="4"/>
  <c r="E131" i="4" s="1"/>
  <c r="C130" i="4"/>
  <c r="E130" i="4" s="1"/>
  <c r="C129" i="4"/>
  <c r="E129" i="4" s="1"/>
  <c r="C127" i="4"/>
  <c r="E127" i="4" s="1"/>
  <c r="C125" i="4"/>
  <c r="E125" i="4" s="1"/>
  <c r="C123" i="4"/>
  <c r="E123" i="4" s="1"/>
  <c r="C121" i="4"/>
  <c r="E121" i="4" s="1"/>
  <c r="C117" i="4"/>
  <c r="E117" i="4" s="1"/>
  <c r="C116" i="4"/>
  <c r="E116" i="4" s="1"/>
  <c r="C115" i="4"/>
  <c r="E115" i="4" s="1"/>
  <c r="C114" i="4"/>
  <c r="E114" i="4" s="1"/>
  <c r="C113" i="4"/>
  <c r="E113" i="4" s="1"/>
  <c r="C111" i="4"/>
  <c r="E111" i="4" s="1"/>
  <c r="C109" i="4"/>
  <c r="E109" i="4" s="1"/>
  <c r="C107" i="4"/>
  <c r="E107" i="4" s="1"/>
  <c r="C105" i="4"/>
  <c r="E105" i="4" s="1"/>
  <c r="C101" i="4"/>
  <c r="E101" i="4" s="1"/>
  <c r="C100" i="4"/>
  <c r="E100" i="4" s="1"/>
  <c r="D99" i="4"/>
  <c r="C99" i="4"/>
  <c r="E99" i="4" s="1"/>
  <c r="C98" i="4"/>
  <c r="E98" i="4" s="1"/>
  <c r="C97" i="4"/>
  <c r="E97" i="4" s="1"/>
  <c r="C95" i="4"/>
  <c r="E95" i="4" s="1"/>
  <c r="C93" i="4"/>
  <c r="E93" i="4" s="1"/>
  <c r="C91" i="4"/>
  <c r="E91" i="4" s="1"/>
  <c r="C89" i="4"/>
  <c r="E89" i="4" s="1"/>
  <c r="C85" i="4"/>
  <c r="E85" i="4" s="1"/>
  <c r="C84" i="4"/>
  <c r="E84" i="4" s="1"/>
  <c r="D83" i="4"/>
  <c r="C83" i="4"/>
  <c r="E83" i="4" s="1"/>
  <c r="E82" i="4"/>
  <c r="C82" i="4"/>
  <c r="C81" i="4"/>
  <c r="E81" i="4" s="1"/>
  <c r="C80" i="4"/>
  <c r="C79" i="4"/>
  <c r="E79" i="4" s="1"/>
  <c r="C78" i="4"/>
  <c r="C77" i="4"/>
  <c r="E77" i="4" s="1"/>
  <c r="C76" i="4"/>
  <c r="C75" i="4"/>
  <c r="E75" i="4" s="1"/>
  <c r="C74" i="4"/>
  <c r="C73" i="4"/>
  <c r="E73" i="4" s="1"/>
  <c r="C69" i="4"/>
  <c r="E69" i="4" s="1"/>
  <c r="C68" i="4"/>
  <c r="E68" i="4" s="1"/>
  <c r="D67" i="4"/>
  <c r="C67" i="4"/>
  <c r="E67" i="4" s="1"/>
  <c r="C66" i="4"/>
  <c r="E66" i="4" s="1"/>
  <c r="C65" i="4"/>
  <c r="E65" i="4" s="1"/>
  <c r="C63" i="4"/>
  <c r="E63" i="4" s="1"/>
  <c r="C61" i="4"/>
  <c r="E61" i="4" s="1"/>
  <c r="C59" i="4"/>
  <c r="E59" i="4" s="1"/>
  <c r="C57" i="4"/>
  <c r="E57" i="4" s="1"/>
  <c r="C53" i="4"/>
  <c r="E53" i="4" s="1"/>
  <c r="C52" i="4"/>
  <c r="E52" i="4" s="1"/>
  <c r="C51" i="4"/>
  <c r="E51" i="4" s="1"/>
  <c r="C50" i="4"/>
  <c r="E50" i="4" s="1"/>
  <c r="C49" i="4"/>
  <c r="E49" i="4" s="1"/>
  <c r="C47" i="4"/>
  <c r="E47" i="4" s="1"/>
  <c r="C45" i="4"/>
  <c r="E45" i="4" s="1"/>
  <c r="C43" i="4"/>
  <c r="E43" i="4" s="1"/>
  <c r="C41" i="4"/>
  <c r="E41" i="4" s="1"/>
  <c r="C37" i="4"/>
  <c r="E37" i="4" s="1"/>
  <c r="C36" i="4"/>
  <c r="E36" i="4" s="1"/>
  <c r="D35" i="4"/>
  <c r="C35" i="4"/>
  <c r="E35" i="4" s="1"/>
  <c r="C34" i="4"/>
  <c r="E34" i="4" s="1"/>
  <c r="C33" i="4"/>
  <c r="E33" i="4" s="1"/>
  <c r="C31" i="4"/>
  <c r="E31" i="4" s="1"/>
  <c r="C29" i="4"/>
  <c r="E29" i="4" s="1"/>
  <c r="E27" i="4"/>
  <c r="C27" i="4"/>
  <c r="C25" i="4"/>
  <c r="E25" i="4" s="1"/>
  <c r="J15" i="2" l="1"/>
  <c r="J13" i="2"/>
  <c r="I8" i="2"/>
  <c r="I4" i="2"/>
  <c r="I6" i="2"/>
  <c r="I10" i="2"/>
  <c r="I12" i="2"/>
  <c r="I13" i="2"/>
  <c r="I14" i="2"/>
  <c r="I15" i="2"/>
  <c r="I16" i="2"/>
  <c r="J4" i="2"/>
  <c r="J6" i="2"/>
  <c r="J8" i="2"/>
  <c r="J10" i="2"/>
  <c r="J12" i="2"/>
  <c r="J14" i="2"/>
  <c r="J16" i="2"/>
  <c r="H15" i="2" l="1"/>
  <c r="H13" i="2"/>
  <c r="H10" i="2"/>
  <c r="H6" i="2"/>
  <c r="G16" i="2"/>
  <c r="G14" i="2"/>
  <c r="G12" i="2"/>
  <c r="G8" i="2"/>
  <c r="G4" i="2"/>
  <c r="H16" i="2"/>
  <c r="H14" i="2"/>
  <c r="H12" i="2"/>
  <c r="H8" i="2"/>
  <c r="G15" i="2"/>
  <c r="G13" i="2"/>
  <c r="G10" i="2"/>
  <c r="G6" i="2"/>
  <c r="F16" i="2"/>
  <c r="F15" i="2"/>
  <c r="F14" i="2"/>
  <c r="F13" i="2"/>
  <c r="F12" i="2"/>
  <c r="F10" i="2"/>
  <c r="F8" i="2"/>
  <c r="F6" i="2"/>
  <c r="E16" i="2"/>
  <c r="E15" i="2"/>
  <c r="E14" i="2"/>
  <c r="E13" i="2"/>
  <c r="E12" i="2"/>
  <c r="E10" i="2"/>
  <c r="E8" i="2"/>
  <c r="E6" i="2"/>
  <c r="H4" i="2"/>
  <c r="D10" i="2"/>
  <c r="D16" i="2"/>
  <c r="D6" i="2"/>
  <c r="D12" i="2"/>
  <c r="D8" i="2"/>
  <c r="D15" i="2"/>
  <c r="E4" i="2"/>
  <c r="D14" i="2"/>
  <c r="D4" i="2"/>
  <c r="D13" i="2"/>
  <c r="F4" i="2"/>
  <c r="E18" i="2" l="1"/>
  <c r="K16" i="2"/>
  <c r="K15" i="2"/>
  <c r="K14" i="2"/>
  <c r="K12" i="2"/>
  <c r="K8" i="2"/>
  <c r="K6" i="2"/>
  <c r="H18" i="2"/>
  <c r="I18" i="2"/>
  <c r="F18" i="2"/>
  <c r="G18" i="2"/>
  <c r="D18" i="2"/>
  <c r="K13" i="2" l="1"/>
  <c r="K10" i="2"/>
  <c r="J18" i="2" l="1"/>
  <c r="D20" i="2" s="1"/>
  <c r="K4" i="2"/>
  <c r="K18" i="2" s="1"/>
</calcChain>
</file>

<file path=xl/sharedStrings.xml><?xml version="1.0" encoding="utf-8"?>
<sst xmlns="http://schemas.openxmlformats.org/spreadsheetml/2006/main" count="191" uniqueCount="83">
  <si>
    <t>Unit</t>
  </si>
  <si>
    <t xml:space="preserve">PROGRAMMING CHARGES </t>
  </si>
  <si>
    <t>AUTOMATED SERVICES</t>
  </si>
  <si>
    <t>CSR CALL/CONTACT TIME</t>
  </si>
  <si>
    <t>Laser printing of documents as requested by agency as part of the fulfillments services</t>
  </si>
  <si>
    <t>Photocopying of pages as requested by agency as part of the fulfillments services</t>
  </si>
  <si>
    <t>INITIAL SETUP</t>
  </si>
  <si>
    <t>PRINTING</t>
  </si>
  <si>
    <t>PHOTOCOPYING</t>
  </si>
  <si>
    <t>MATERIALS STORAGE</t>
  </si>
  <si>
    <t>MAILING - 1-3 PAGE DOCUMENT</t>
  </si>
  <si>
    <t>BROCHURE MAILING</t>
  </si>
  <si>
    <t>Item</t>
  </si>
  <si>
    <t>Estimated Volume</t>
  </si>
  <si>
    <t>YEAR 1</t>
  </si>
  <si>
    <t>Annual Price</t>
  </si>
  <si>
    <t>YEAR 2</t>
  </si>
  <si>
    <t>YEAR 3</t>
  </si>
  <si>
    <t>YEAR 4</t>
  </si>
  <si>
    <t>YEAR 5</t>
  </si>
  <si>
    <t>Year 1</t>
  </si>
  <si>
    <t>Year 2</t>
  </si>
  <si>
    <t>Year 3</t>
  </si>
  <si>
    <t>Year 4</t>
  </si>
  <si>
    <t>Year 5</t>
  </si>
  <si>
    <t>ANNUAL TOTALS</t>
  </si>
  <si>
    <t>MAILING - 1-5 PAGE DOCUMENT</t>
  </si>
  <si>
    <r>
      <t>A)</t>
    </r>
    <r>
      <rPr>
        <sz val="7"/>
        <color theme="1"/>
        <rFont val="Calibri"/>
        <family val="2"/>
        <scheme val="minor"/>
      </rPr>
      <t xml:space="preserve">    </t>
    </r>
    <r>
      <rPr>
        <sz val="12"/>
        <color theme="1"/>
        <rFont val="Calibri"/>
        <family val="2"/>
        <scheme val="minor"/>
      </rPr>
      <t xml:space="preserve">The Offeror shall complete all entry portions of this Excel pricing sheet as instructed below.  </t>
    </r>
    <r>
      <rPr>
        <b/>
        <sz val="12"/>
        <color theme="1"/>
        <rFont val="Calibri"/>
        <family val="2"/>
        <scheme val="minor"/>
      </rPr>
      <t>Offerors shall only insert data as instructed. Additional changes or insertions to the pricing sheet shall not be allowed.</t>
    </r>
  </si>
  <si>
    <r>
      <t xml:space="preserve">1)  </t>
    </r>
    <r>
      <rPr>
        <b/>
        <sz val="12"/>
        <color theme="1"/>
        <rFont val="Calibri"/>
        <family val="2"/>
        <scheme val="minor"/>
      </rPr>
      <t xml:space="preserve"> Instructions worksheet - </t>
    </r>
    <r>
      <rPr>
        <sz val="12"/>
        <color theme="1"/>
        <rFont val="Calibri"/>
        <family val="2"/>
        <scheme val="minor"/>
      </rPr>
      <t>How to complete the price sheets and validate your offer.</t>
    </r>
  </si>
  <si>
    <t>$ per each New Program Setup - One Time Charge</t>
  </si>
  <si>
    <t>$ per Hour</t>
  </si>
  <si>
    <t>$ per Minute</t>
  </si>
  <si>
    <t>$ per Page</t>
  </si>
  <si>
    <t>$ per Month</t>
  </si>
  <si>
    <t>$ per Unit</t>
  </si>
  <si>
    <t>Description of Pricing Element</t>
  </si>
  <si>
    <t>Authorized Signature:</t>
  </si>
  <si>
    <t>Date:</t>
  </si>
  <si>
    <t>Printed Name and Title:</t>
  </si>
  <si>
    <t>Company Name:</t>
  </si>
  <si>
    <t>Company Address:</t>
  </si>
  <si>
    <t>Telephone:</t>
  </si>
  <si>
    <t>This page must be signed by an individual who is authorized to commit the Offeror to the rates and prices listed on the "Unit Pricing" worksheet-Attachement 1B</t>
  </si>
  <si>
    <t>Section 1 - Data Entry (Yellow Cells Only)</t>
  </si>
  <si>
    <t>Section 2 - NO DATA ENTRY</t>
  </si>
  <si>
    <t>Major change to existing program’s script or operations that require significant reconfiguration of Automated Attendant, IVR, CTI, or ACD.</t>
  </si>
  <si>
    <t>Live CSR time on call &amp; wrap-up work for Inbound and/or Outbound calls.  This charge does not include Automated Attendant, IVR, or initial hold time in queue.  Includes both Inbound and or outbound calling, after-call work, agent email activities, and call backs.</t>
  </si>
  <si>
    <t>Unit Price - A
Year 1 - Year 3</t>
  </si>
  <si>
    <t>Unit Price -B
 Year 4 - 5</t>
  </si>
  <si>
    <t xml:space="preserve">Caller transactions handed via automated attendant menu trees, and /or automated voice responses (e.g. IVR transactions, and automated attendant routing).  Time for initial announcement or entrance message is not chargeable.  Queue and/or wait time is not chargeable. </t>
  </si>
  <si>
    <t>Price for addressing, stuffing, and mailing standard 9" x 12" Envelope - per envelope</t>
  </si>
  <si>
    <t>Price per 18" x10" x 15", Standard 8.5 x 11,  5000 sheet box of stored fulfillment materials</t>
  </si>
  <si>
    <t>Charge for multipage brochure and/or information kits that require package assembly,  collation of materials,  and mailing. Price per each assembled package</t>
  </si>
  <si>
    <t>ATTACHMENT F
PRICE PROPOSAL FORM INSTRUCTIONS</t>
  </si>
  <si>
    <t>ATTACHMENT F - WORKSHEET  1.2 - PRICING DESCRIPTION</t>
  </si>
  <si>
    <t>ATTACHMENT F WORKSHEET  1.3 - UNIT PRICING</t>
  </si>
  <si>
    <t>ATTACHMENT F WORKSHEET  1.4 - SUMMARY PRICING - NO DATA ENTRY</t>
  </si>
  <si>
    <r>
      <t xml:space="preserve">1.2)   </t>
    </r>
    <r>
      <rPr>
        <b/>
        <sz val="12"/>
        <color theme="1"/>
        <rFont val="Calibri"/>
        <family val="2"/>
        <scheme val="minor"/>
      </rPr>
      <t xml:space="preserve">Pricing Description worksheet - </t>
    </r>
    <r>
      <rPr>
        <sz val="12"/>
        <color theme="1"/>
        <rFont val="Calibri"/>
        <family val="2"/>
        <scheme val="minor"/>
      </rPr>
      <t xml:space="preserve">A Desription of each Pricing Element.  Prices must include all charges inclusive of any Taxes and/or surcharges.  See Instuction F) below for additional information on Taxes.  </t>
    </r>
  </si>
  <si>
    <t>Unit Price - C
Option Year 1</t>
  </si>
  <si>
    <t>OPTION YEAR 2</t>
  </si>
  <si>
    <t>OPTION YEAR 1</t>
  </si>
  <si>
    <r>
      <t>B)</t>
    </r>
    <r>
      <rPr>
        <sz val="7"/>
        <color theme="1"/>
        <rFont val="Calibri"/>
        <family val="2"/>
        <scheme val="minor"/>
      </rPr>
      <t xml:space="preserve">    </t>
    </r>
    <r>
      <rPr>
        <sz val="12"/>
        <color theme="1"/>
        <rFont val="Calibri"/>
        <family val="2"/>
        <scheme val="minor"/>
      </rPr>
      <t>In the pricing attachment, there are four different worksheets:</t>
    </r>
  </si>
  <si>
    <r>
      <t>C)</t>
    </r>
    <r>
      <rPr>
        <sz val="7"/>
        <color theme="1"/>
        <rFont val="Calibri"/>
        <family val="2"/>
        <scheme val="minor"/>
      </rPr>
      <t xml:space="preserve">     </t>
    </r>
    <r>
      <rPr>
        <sz val="12"/>
        <color theme="1"/>
        <rFont val="Calibri"/>
        <family val="2"/>
        <scheme val="minor"/>
      </rPr>
      <t xml:space="preserve">Offerors should review each calculation worksheet and the calculation Summary worksheet to confirm the calculated amount you will be submitting as the financial proposal.  </t>
    </r>
  </si>
  <si>
    <r>
      <t xml:space="preserve">   D)  The quantities identified in each worksheet are for </t>
    </r>
    <r>
      <rPr>
        <b/>
        <u/>
        <sz val="12"/>
        <color theme="1"/>
        <rFont val="Calibri"/>
        <family val="2"/>
        <scheme val="minor"/>
      </rPr>
      <t>evaluation purposes only</t>
    </r>
    <r>
      <rPr>
        <b/>
        <sz val="12"/>
        <color theme="1"/>
        <rFont val="Calibri"/>
        <family val="2"/>
        <scheme val="minor"/>
      </rPr>
      <t>.</t>
    </r>
    <r>
      <rPr>
        <sz val="12"/>
        <color theme="1"/>
        <rFont val="Calibri"/>
        <family val="2"/>
        <scheme val="minor"/>
      </rPr>
      <t xml:space="preserve">  Offerors should use these quantities to complete the pricing entry worksheet.  The State does not guarantee that the quantities listed  in the calculation worksheets will be the actual quantity ordered.</t>
    </r>
  </si>
  <si>
    <t xml:space="preserve">E)  The State is generally exempt from Federal excise taxes, Maryland sales and use taxes, District of Columbia sales taxes and transportation taxes.  The Contractor; however, is not exempt from such sales and use taxes and may be liable for the same.  
Contractor pricing must be inclusive of any Taxes or surcharges.  Taxes and/or surcharges that may be implemented by law after the start date of this Contract may only be incorporated into invoice costs through an executed Contract Change Order. 
</t>
  </si>
  <si>
    <t>YEARLY CALCULATIONS USING VOLUME ESTIMATES- No Entry Below this Line</t>
  </si>
  <si>
    <r>
      <t>1.3)</t>
    </r>
    <r>
      <rPr>
        <sz val="7"/>
        <color theme="1"/>
        <rFont val="Calibri"/>
        <family val="2"/>
        <scheme val="minor"/>
      </rPr>
      <t> </t>
    </r>
    <r>
      <rPr>
        <sz val="12"/>
        <color theme="1"/>
        <rFont val="Calibri"/>
        <family val="2"/>
        <scheme val="minor"/>
      </rPr>
      <t>  </t>
    </r>
    <r>
      <rPr>
        <b/>
        <sz val="12"/>
        <color theme="1"/>
        <rFont val="Calibri"/>
        <family val="2"/>
        <scheme val="minor"/>
      </rPr>
      <t> Unit Pricing worksheet</t>
    </r>
    <r>
      <rPr>
        <sz val="12"/>
        <color theme="1"/>
        <rFont val="Calibri"/>
        <family val="2"/>
        <scheme val="minor"/>
      </rPr>
      <t xml:space="preserve"> - to enter your pricing information. Offerors must make an entry for every yellow cell.  Entries may only be made in the yellow cells.  If you do not offer the specific product being requested you shall: enter a zero (0) in the price sheet, and list the service(s) you do not offer as an exception in the Executive Summary section of the Technical response.  There are two (2) pricing periods on the Unit Pricing Worksheet.  Prices for each of these periods is fixed for length of the period.  Offers are to enter the per unit pricing to be used in contract years 1-3 (</t>
    </r>
    <r>
      <rPr>
        <b/>
        <sz val="12"/>
        <color theme="1"/>
        <rFont val="Calibri"/>
        <family val="2"/>
        <scheme val="minor"/>
      </rPr>
      <t>Unit Price A</t>
    </r>
    <r>
      <rPr>
        <sz val="12"/>
        <color theme="1"/>
        <rFont val="Calibri"/>
        <family val="2"/>
        <scheme val="minor"/>
      </rPr>
      <t xml:space="preserve">), and prcing to be used for contract years 4 - 5 and Option Years 6 &amp; 7 </t>
    </r>
    <r>
      <rPr>
        <b/>
        <sz val="12"/>
        <color theme="1"/>
        <rFont val="Calibri"/>
        <family val="2"/>
        <scheme val="minor"/>
      </rPr>
      <t>(Unit Price B</t>
    </r>
    <r>
      <rPr>
        <sz val="12"/>
        <color theme="1"/>
        <rFont val="Calibri"/>
        <family val="2"/>
        <scheme val="minor"/>
      </rPr>
      <t>).  If the pricing will not change entries are still required for each period.</t>
    </r>
  </si>
  <si>
    <t>Unit Price -B
 Year 4 - Year 5 and
Option Yrs. (6 &amp; 7)</t>
  </si>
  <si>
    <t>PROGRAMMING CHARGES</t>
  </si>
  <si>
    <t>5 Year + Option Years Totals</t>
  </si>
  <si>
    <t>Option Year 1</t>
  </si>
  <si>
    <t>Option Year 2</t>
  </si>
  <si>
    <t>TOTAL EVALUATED PRICE</t>
  </si>
  <si>
    <r>
      <t>1.4)    </t>
    </r>
    <r>
      <rPr>
        <b/>
        <sz val="12"/>
        <color theme="1"/>
        <rFont val="Calibri"/>
        <family val="2"/>
        <scheme val="minor"/>
      </rPr>
      <t xml:space="preserve"> Summary Pricing worksheet </t>
    </r>
    <r>
      <rPr>
        <sz val="12"/>
        <color theme="1"/>
        <rFont val="Calibri"/>
        <family val="2"/>
        <scheme val="minor"/>
      </rPr>
      <t>- No entries should be made on this worksheet. Offerors shall validate that their pricing is correct and that they are satisfied with the totals as they appear on the Summary worksheet.
This sheet must be printed and signed by an Authorized representative.</t>
    </r>
  </si>
  <si>
    <t>A One Time Fee for setup of each agency program.  Estimated number of  programs to be set up are 10-12 during the Transition In Period and 5-10 additional programs over the course of the contract.  This fee is applicable to the setup of a program not previously setup by the Contractor.   The initial setup fee is to include all one time charges to setup the new program including:
• Consultation with the agency contact to understand the program being setup
• CSR script development and preparation
• Development of CSR Training
• Call Center system configuration and readiness to receive program calls
o Automated Attendant, IVR, and ACD configuration and setup
o CTI programming and deployment, and any associated setup costs.
o Initial and ongoing training of CSR and support staff’s
and any other initial setup costs.</t>
  </si>
  <si>
    <t>270,000 Minutes includes 50,000 Minutes in June 2018 for
State Board of Elections Program</t>
  </si>
  <si>
    <t>310,000 Minutes includes 80,000 Minutes in October 2018 for
State Board Elections Program</t>
  </si>
  <si>
    <t>470,000 Minutes includes 250,000 Minutes in October 2020 for
State Board of Elections program</t>
  </si>
  <si>
    <t>290,000 Minutes includes 50,000 Minutes in June 2022 for State Board of Elections program</t>
  </si>
  <si>
    <t>NOTES:</t>
  </si>
  <si>
    <t>220,000 Minutes includes 50,000 Minutes in March &amp; April 2016 for
 State Board of Elections program</t>
  </si>
  <si>
    <t>300,000 Minutes includes 60,000 Minutes in March &amp; April 2020 for
State Board Elections Program</t>
  </si>
  <si>
    <t>450,000 minutes includes 250,000 Minutes in  October 2016 for
State Board of Elections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</si>
</sst>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7"/>
      <color theme="1"/>
      <name val="Calibri"/>
      <family val="2"/>
      <scheme val="minor"/>
    </font>
    <font>
      <b/>
      <u/>
      <sz val="12"/>
      <color theme="1"/>
      <name val="Calibri"/>
      <family val="2"/>
      <scheme val="minor"/>
    </font>
    <font>
      <sz val="10"/>
      <name val="Arial"/>
      <family val="2"/>
    </font>
    <font>
      <sz val="10"/>
      <name val="Arial"/>
      <family val="2"/>
    </font>
    <font>
      <b/>
      <sz val="10"/>
      <name val="Arial"/>
      <family val="2"/>
    </font>
    <font>
      <b/>
      <sz val="14"/>
      <color theme="1"/>
      <name val="Calibri"/>
      <family val="2"/>
      <scheme val="minor"/>
    </font>
    <font>
      <sz val="14"/>
      <name val="Arial"/>
      <family val="2"/>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A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44" fontId="2" fillId="0" borderId="0" applyFont="0" applyFill="0" applyBorder="0" applyAlignment="0" applyProtection="0"/>
    <xf numFmtId="0" fontId="8" fillId="0" borderId="0"/>
    <xf numFmtId="0" fontId="9" fillId="0" borderId="0"/>
  </cellStyleXfs>
  <cellXfs count="116">
    <xf numFmtId="0" fontId="0" fillId="0" borderId="0" xfId="0"/>
    <xf numFmtId="0" fontId="0" fillId="0" borderId="1" xfId="0" applyBorder="1" applyAlignment="1">
      <alignment wrapText="1"/>
    </xf>
    <xf numFmtId="0" fontId="1" fillId="0" borderId="0" xfId="0" applyFont="1"/>
    <xf numFmtId="0" fontId="0" fillId="0" borderId="0" xfId="0" applyAlignment="1">
      <alignment wrapText="1"/>
    </xf>
    <xf numFmtId="0" fontId="0" fillId="0" borderId="1" xfId="0" applyBorder="1" applyAlignment="1">
      <alignment horizontal="left" vertical="top" wrapText="1"/>
    </xf>
    <xf numFmtId="0" fontId="0" fillId="0" borderId="0" xfId="0" applyAlignment="1">
      <alignment horizontal="center" vertical="center"/>
    </xf>
    <xf numFmtId="0" fontId="4" fillId="0" borderId="1" xfId="0" applyFont="1" applyBorder="1"/>
    <xf numFmtId="0" fontId="4" fillId="0" borderId="2" xfId="0" applyFont="1" applyBorder="1" applyAlignment="1">
      <alignment vertical="top"/>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xf numFmtId="0" fontId="3" fillId="2" borderId="1" xfId="0" applyFont="1" applyFill="1" applyBorder="1" applyAlignment="1">
      <alignment wrapText="1"/>
    </xf>
    <xf numFmtId="44" fontId="0" fillId="0" borderId="2" xfId="1" applyFont="1" applyBorder="1"/>
    <xf numFmtId="44" fontId="0" fillId="0" borderId="2" xfId="1" applyFont="1" applyBorder="1" applyAlignment="1">
      <alignment horizontal="center" vertical="center"/>
    </xf>
    <xf numFmtId="44" fontId="0" fillId="0" borderId="1" xfId="0" applyNumberFormat="1" applyBorder="1"/>
    <xf numFmtId="0" fontId="4" fillId="0" borderId="7" xfId="0" applyFont="1" applyBorder="1"/>
    <xf numFmtId="44" fontId="0" fillId="0" borderId="8" xfId="0" applyNumberFormat="1" applyBorder="1"/>
    <xf numFmtId="44" fontId="0" fillId="0" borderId="9" xfId="0" applyNumberFormat="1" applyBorder="1"/>
    <xf numFmtId="0" fontId="4" fillId="2" borderId="11" xfId="0" applyFont="1" applyFill="1" applyBorder="1" applyAlignment="1">
      <alignment horizontal="center" vertical="center" wrapText="1"/>
    </xf>
    <xf numFmtId="44" fontId="0" fillId="0" borderId="6" xfId="0" applyNumberFormat="1" applyBorder="1"/>
    <xf numFmtId="0" fontId="5" fillId="0" borderId="0" xfId="2" applyFont="1" applyAlignment="1">
      <alignment horizontal="center" vertical="center" wrapText="1"/>
    </xf>
    <xf numFmtId="0" fontId="8" fillId="0" borderId="0" xfId="2"/>
    <xf numFmtId="0" fontId="3" fillId="0" borderId="0" xfId="2" applyFont="1" applyAlignment="1">
      <alignment horizontal="left" vertical="center" wrapText="1" indent="3"/>
    </xf>
    <xf numFmtId="0" fontId="3" fillId="0" borderId="0" xfId="2" applyFont="1" applyAlignment="1">
      <alignment horizontal="left" vertical="center" indent="3"/>
    </xf>
    <xf numFmtId="0" fontId="3" fillId="0" borderId="0" xfId="2" applyFont="1" applyAlignment="1">
      <alignment horizontal="left" vertical="center" wrapText="1" indent="5"/>
    </xf>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Protection="1"/>
    <xf numFmtId="0" fontId="9" fillId="0" borderId="0" xfId="0" applyFont="1" applyProtection="1"/>
    <xf numFmtId="0" fontId="9" fillId="0" borderId="0" xfId="0" applyFont="1" applyBorder="1" applyProtection="1"/>
    <xf numFmtId="0" fontId="3" fillId="2" borderId="2" xfId="0" applyFont="1" applyFill="1" applyBorder="1" applyAlignment="1">
      <alignment wrapText="1"/>
    </xf>
    <xf numFmtId="0" fontId="0" fillId="2" borderId="0" xfId="0" applyFill="1"/>
    <xf numFmtId="0" fontId="0" fillId="2" borderId="8" xfId="0" applyFill="1" applyBorder="1"/>
    <xf numFmtId="0" fontId="4" fillId="0" borderId="0" xfId="0" applyFont="1" applyBorder="1"/>
    <xf numFmtId="0" fontId="0" fillId="0" borderId="0" xfId="0" applyBorder="1"/>
    <xf numFmtId="0" fontId="1" fillId="2" borderId="14" xfId="0" applyFont="1" applyFill="1" applyBorder="1"/>
    <xf numFmtId="0" fontId="0" fillId="2" borderId="0" xfId="0" applyFill="1" applyBorder="1"/>
    <xf numFmtId="0" fontId="0" fillId="0" borderId="0" xfId="0" applyAlignment="1">
      <alignment vertical="center"/>
    </xf>
    <xf numFmtId="0" fontId="4" fillId="2" borderId="2" xfId="0" applyFont="1" applyFill="1" applyBorder="1" applyAlignment="1">
      <alignment horizontal="center" vertical="center"/>
    </xf>
    <xf numFmtId="0" fontId="1" fillId="0" borderId="17" xfId="0" applyFont="1" applyBorder="1"/>
    <xf numFmtId="0" fontId="4" fillId="0" borderId="18" xfId="0" applyFont="1" applyBorder="1" applyAlignment="1">
      <alignment vertical="center"/>
    </xf>
    <xf numFmtId="0" fontId="0" fillId="0" borderId="19" xfId="0" applyBorder="1"/>
    <xf numFmtId="0" fontId="0" fillId="0" borderId="1" xfId="0" applyBorder="1" applyAlignment="1">
      <alignment vertical="top" wrapText="1"/>
    </xf>
    <xf numFmtId="0" fontId="3" fillId="0" borderId="0" xfId="2" applyFont="1" applyBorder="1" applyAlignment="1">
      <alignment horizontal="left" vertical="center" wrapText="1" indent="2"/>
    </xf>
    <xf numFmtId="0" fontId="0" fillId="0" borderId="0" xfId="0" applyFill="1" applyBorder="1" applyAlignment="1">
      <alignment horizontal="left" vertical="top"/>
    </xf>
    <xf numFmtId="44" fontId="0" fillId="0" borderId="1" xfId="1" applyFont="1" applyBorder="1"/>
    <xf numFmtId="44" fontId="0" fillId="0" borderId="19" xfId="0" applyNumberFormat="1" applyBorder="1"/>
    <xf numFmtId="0" fontId="4" fillId="2" borderId="20" xfId="0" applyFont="1" applyFill="1" applyBorder="1" applyAlignment="1">
      <alignment horizontal="center" vertical="center" wrapText="1"/>
    </xf>
    <xf numFmtId="44" fontId="0" fillId="0" borderId="1" xfId="1" quotePrefix="1" applyFont="1" applyBorder="1"/>
    <xf numFmtId="44" fontId="0" fillId="0" borderId="0" xfId="0" applyNumberFormat="1" applyBorder="1"/>
    <xf numFmtId="0" fontId="0" fillId="0" borderId="0" xfId="0" applyFill="1" applyBorder="1"/>
    <xf numFmtId="0" fontId="12" fillId="0" borderId="0" xfId="0" applyFont="1" applyAlignment="1" applyProtection="1">
      <alignment vertical="top"/>
    </xf>
    <xf numFmtId="0" fontId="12" fillId="0" borderId="0" xfId="0" applyFont="1" applyAlignment="1" applyProtection="1">
      <alignment horizontal="right" vertical="top"/>
    </xf>
    <xf numFmtId="0" fontId="13" fillId="0" borderId="0" xfId="0" applyFont="1" applyProtection="1"/>
    <xf numFmtId="0" fontId="13" fillId="0" borderId="0" xfId="0" applyFont="1"/>
    <xf numFmtId="0" fontId="12" fillId="0" borderId="12" xfId="0" applyFont="1" applyBorder="1" applyAlignment="1" applyProtection="1"/>
    <xf numFmtId="0" fontId="13" fillId="0" borderId="0" xfId="0" applyFont="1" applyFill="1"/>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44" fontId="3" fillId="4" borderId="1" xfId="1" applyFont="1" applyFill="1" applyBorder="1" applyAlignment="1" applyProtection="1">
      <alignment horizontal="center" vertical="center"/>
      <protection locked="0"/>
    </xf>
    <xf numFmtId="0" fontId="4" fillId="0" borderId="0" xfId="0" applyFont="1" applyBorder="1" applyProtection="1"/>
    <xf numFmtId="0" fontId="3" fillId="0" borderId="0" xfId="0" applyFont="1" applyBorder="1" applyAlignment="1" applyProtection="1">
      <alignment wrapText="1"/>
    </xf>
    <xf numFmtId="44" fontId="3" fillId="0" borderId="0" xfId="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vertical="top"/>
    </xf>
    <xf numFmtId="0" fontId="3" fillId="0" borderId="1" xfId="0" applyFont="1" applyBorder="1" applyAlignment="1" applyProtection="1">
      <alignment wrapText="1"/>
    </xf>
    <xf numFmtId="0" fontId="4" fillId="2" borderId="1" xfId="0" applyFont="1" applyFill="1" applyBorder="1" applyProtection="1"/>
    <xf numFmtId="0" fontId="3" fillId="2" borderId="1" xfId="0" applyFont="1" applyFill="1" applyBorder="1" applyAlignment="1" applyProtection="1">
      <alignment wrapText="1"/>
    </xf>
    <xf numFmtId="0" fontId="3" fillId="3" borderId="1" xfId="0" applyFont="1" applyFill="1" applyBorder="1" applyAlignment="1" applyProtection="1">
      <alignment horizontal="center" vertical="center"/>
    </xf>
    <xf numFmtId="0" fontId="4" fillId="0" borderId="1" xfId="0" applyFont="1" applyBorder="1" applyProtection="1"/>
    <xf numFmtId="0" fontId="1" fillId="2" borderId="15" xfId="0" applyFont="1" applyFill="1" applyBorder="1" applyProtection="1"/>
    <xf numFmtId="0" fontId="4" fillId="2" borderId="13" xfId="0" applyFont="1" applyFill="1" applyBorder="1" applyAlignment="1" applyProtection="1">
      <alignment vertical="center"/>
    </xf>
    <xf numFmtId="0" fontId="0" fillId="2" borderId="13" xfId="0" applyFill="1" applyBorder="1" applyProtection="1"/>
    <xf numFmtId="0" fontId="1" fillId="0" borderId="0" xfId="0" applyFont="1" applyBorder="1" applyProtection="1"/>
    <xf numFmtId="0" fontId="0" fillId="0" borderId="0" xfId="0" applyBorder="1" applyProtection="1"/>
    <xf numFmtId="0" fontId="1" fillId="2" borderId="1" xfId="0" applyFont="1" applyFill="1" applyBorder="1" applyProtection="1"/>
    <xf numFmtId="0" fontId="0" fillId="2" borderId="1" xfId="0" applyFill="1" applyBorder="1" applyProtection="1"/>
    <xf numFmtId="0" fontId="0" fillId="0" borderId="0" xfId="0" applyAlignment="1" applyProtection="1">
      <alignment wrapText="1"/>
    </xf>
    <xf numFmtId="44" fontId="0" fillId="0" borderId="1" xfId="1" applyFont="1" applyBorder="1" applyProtection="1"/>
    <xf numFmtId="0" fontId="1" fillId="0" borderId="1" xfId="0" applyFont="1" applyFill="1" applyBorder="1" applyAlignment="1" applyProtection="1">
      <alignment horizontal="center" vertical="center"/>
    </xf>
    <xf numFmtId="3" fontId="1" fillId="0"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3" fontId="1" fillId="0" borderId="1" xfId="0" applyNumberFormat="1" applyFont="1" applyBorder="1" applyAlignment="1" applyProtection="1">
      <alignment horizontal="center" vertical="center"/>
    </xf>
    <xf numFmtId="0" fontId="1" fillId="2" borderId="1" xfId="0"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xf>
    <xf numFmtId="44" fontId="0" fillId="0" borderId="1" xfId="0" applyNumberFormat="1" applyBorder="1" applyAlignment="1" applyProtection="1">
      <alignment horizontal="center" vertical="center"/>
    </xf>
    <xf numFmtId="0" fontId="0" fillId="0" borderId="0" xfId="1" applyNumberFormat="1" applyFont="1" applyBorder="1" applyProtection="1"/>
    <xf numFmtId="0" fontId="0" fillId="2" borderId="1" xfId="0" applyFill="1" applyBorder="1" applyAlignment="1" applyProtection="1">
      <alignment horizontal="center" vertical="center"/>
    </xf>
    <xf numFmtId="44" fontId="0" fillId="0" borderId="1" xfId="1" applyFont="1" applyBorder="1" applyAlignment="1" applyProtection="1">
      <alignment horizontal="center" vertical="center"/>
    </xf>
    <xf numFmtId="3" fontId="0" fillId="2" borderId="1" xfId="0" applyNumberFormat="1" applyFill="1" applyBorder="1" applyAlignment="1" applyProtection="1">
      <alignment horizontal="center" vertical="center"/>
    </xf>
    <xf numFmtId="0" fontId="1" fillId="0" borderId="0" xfId="0" applyFont="1" applyProtection="1"/>
    <xf numFmtId="0" fontId="4" fillId="0" borderId="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2" borderId="16"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4" fillId="0" borderId="1" xfId="0"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0" xfId="0" applyFont="1" applyFill="1" applyBorder="1" applyAlignment="1" applyProtection="1">
      <alignment horizontal="left"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2" fillId="0" borderId="12" xfId="0" applyFont="1" applyBorder="1" applyAlignment="1" applyProtection="1">
      <alignment horizontal="center"/>
    </xf>
    <xf numFmtId="0" fontId="12" fillId="0" borderId="13" xfId="0" applyFont="1" applyBorder="1" applyAlignment="1" applyProtection="1">
      <alignment horizontal="left"/>
    </xf>
    <xf numFmtId="0" fontId="11" fillId="0" borderId="17" xfId="0" applyFont="1" applyBorder="1" applyAlignment="1">
      <alignment horizontal="center"/>
    </xf>
    <xf numFmtId="0" fontId="11" fillId="0" borderId="18" xfId="0" applyFont="1" applyBorder="1" applyAlignment="1">
      <alignment horizontal="center"/>
    </xf>
    <xf numFmtId="44" fontId="11" fillId="0" borderId="18" xfId="0" applyNumberFormat="1" applyFont="1" applyBorder="1" applyAlignment="1">
      <alignment horizontal="center"/>
    </xf>
    <xf numFmtId="44" fontId="11" fillId="0" borderId="19" xfId="0" applyNumberFormat="1" applyFont="1" applyBorder="1" applyAlignment="1">
      <alignment horizontal="center"/>
    </xf>
  </cellXfs>
  <cellStyles count="4">
    <cellStyle name="%" xfId="3"/>
    <cellStyle name="Currency" xfId="1" builtinId="4"/>
    <cellStyle name="Normal" xfId="0" builtinId="0"/>
    <cellStyle name="Normal 2" xfId="2"/>
  </cellStyles>
  <dxfs count="0"/>
  <tableStyles count="0" defaultTableStyle="TableStyleMedium2" defaultPivotStyle="PivotStyleLight16"/>
  <colors>
    <mruColors>
      <color rgb="FFFFFFA7"/>
      <color rgb="FFFFFFCC"/>
      <color rgb="FFFFFF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election activeCell="E7" sqref="E7"/>
    </sheetView>
  </sheetViews>
  <sheetFormatPr defaultRowHeight="12.75" x14ac:dyDescent="0.2"/>
  <cols>
    <col min="1" max="1" width="127.85546875" style="22" customWidth="1"/>
    <col min="2" max="16384" width="9.140625" style="22"/>
  </cols>
  <sheetData>
    <row r="1" spans="1:1" ht="33.75" customHeight="1" x14ac:dyDescent="0.2">
      <c r="A1" s="21" t="s">
        <v>53</v>
      </c>
    </row>
    <row r="2" spans="1:1" ht="40.5" customHeight="1" x14ac:dyDescent="0.2">
      <c r="A2" s="23" t="s">
        <v>27</v>
      </c>
    </row>
    <row r="3" spans="1:1" ht="23.25" customHeight="1" x14ac:dyDescent="0.2">
      <c r="A3" s="24" t="s">
        <v>61</v>
      </c>
    </row>
    <row r="4" spans="1:1" ht="33.75" customHeight="1" x14ac:dyDescent="0.2">
      <c r="A4" s="25" t="s">
        <v>28</v>
      </c>
    </row>
    <row r="5" spans="1:1" ht="47.25" customHeight="1" x14ac:dyDescent="0.2">
      <c r="A5" s="25" t="s">
        <v>57</v>
      </c>
    </row>
    <row r="6" spans="1:1" ht="120.75" customHeight="1" x14ac:dyDescent="0.2">
      <c r="A6" s="25" t="s">
        <v>66</v>
      </c>
    </row>
    <row r="7" spans="1:1" ht="63.75" customHeight="1" x14ac:dyDescent="0.2">
      <c r="A7" s="25" t="s">
        <v>73</v>
      </c>
    </row>
    <row r="8" spans="1:1" ht="43.5" customHeight="1" x14ac:dyDescent="0.2">
      <c r="A8" s="23" t="s">
        <v>62</v>
      </c>
    </row>
    <row r="9" spans="1:1" ht="70.5" customHeight="1" x14ac:dyDescent="0.2">
      <c r="A9" s="44" t="s">
        <v>63</v>
      </c>
    </row>
    <row r="10" spans="1:1" ht="78.75" x14ac:dyDescent="0.2">
      <c r="A10" s="23" t="s">
        <v>64</v>
      </c>
    </row>
  </sheetData>
  <sheetProtection password="999B" sheet="1" objects="1" scenarios="1" selectLockedCells="1"/>
  <pageMargins left="0.2" right="0.2"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activeCell="C3" sqref="C3"/>
    </sheetView>
  </sheetViews>
  <sheetFormatPr defaultRowHeight="15" x14ac:dyDescent="0.25"/>
  <cols>
    <col min="1" max="1" width="34.42578125" style="2" customWidth="1"/>
    <col min="2" max="2" width="20.140625" customWidth="1"/>
    <col min="3" max="3" width="90.28515625" style="3" customWidth="1"/>
  </cols>
  <sheetData>
    <row r="1" spans="1:6" ht="25.5" customHeight="1" thickBot="1" x14ac:dyDescent="0.3">
      <c r="A1" s="40"/>
      <c r="B1" s="41" t="s">
        <v>54</v>
      </c>
      <c r="C1" s="42"/>
      <c r="D1" s="35"/>
      <c r="E1" s="35"/>
      <c r="F1" s="35"/>
    </row>
    <row r="2" spans="1:6" ht="33.75" customHeight="1" x14ac:dyDescent="0.25">
      <c r="A2" s="39" t="s">
        <v>12</v>
      </c>
      <c r="B2" s="39" t="s">
        <v>0</v>
      </c>
      <c r="C2" s="39" t="s">
        <v>35</v>
      </c>
    </row>
    <row r="3" spans="1:6" ht="186" customHeight="1" x14ac:dyDescent="0.25">
      <c r="A3" s="26" t="s">
        <v>6</v>
      </c>
      <c r="B3" s="27" t="s">
        <v>29</v>
      </c>
      <c r="C3" s="4" t="s">
        <v>74</v>
      </c>
      <c r="D3" s="5"/>
      <c r="E3" s="5"/>
    </row>
    <row r="4" spans="1:6" ht="30" x14ac:dyDescent="0.25">
      <c r="A4" s="26" t="s">
        <v>1</v>
      </c>
      <c r="B4" s="27" t="s">
        <v>30</v>
      </c>
      <c r="C4" s="1" t="s">
        <v>45</v>
      </c>
      <c r="D4" s="5"/>
      <c r="E4" s="5"/>
    </row>
    <row r="5" spans="1:6" ht="47.25" customHeight="1" x14ac:dyDescent="0.25">
      <c r="A5" s="26" t="s">
        <v>3</v>
      </c>
      <c r="B5" s="27" t="s">
        <v>31</v>
      </c>
      <c r="C5" s="1" t="s">
        <v>46</v>
      </c>
      <c r="D5" s="5"/>
      <c r="E5" s="5"/>
    </row>
    <row r="6" spans="1:6" ht="51" customHeight="1" x14ac:dyDescent="0.25">
      <c r="A6" s="26" t="s">
        <v>2</v>
      </c>
      <c r="B6" s="27" t="s">
        <v>31</v>
      </c>
      <c r="C6" s="43" t="s">
        <v>49</v>
      </c>
      <c r="D6" s="5"/>
      <c r="E6" s="5"/>
    </row>
    <row r="7" spans="1:6" x14ac:dyDescent="0.25">
      <c r="A7" s="26" t="s">
        <v>7</v>
      </c>
      <c r="B7" s="27" t="s">
        <v>32</v>
      </c>
      <c r="C7" s="1" t="s">
        <v>4</v>
      </c>
      <c r="D7" s="5"/>
      <c r="E7" s="5"/>
    </row>
    <row r="8" spans="1:6" x14ac:dyDescent="0.25">
      <c r="A8" s="26" t="s">
        <v>8</v>
      </c>
      <c r="B8" s="27" t="s">
        <v>32</v>
      </c>
      <c r="C8" s="1" t="s">
        <v>5</v>
      </c>
      <c r="D8" s="5"/>
      <c r="E8" s="5"/>
    </row>
    <row r="9" spans="1:6" x14ac:dyDescent="0.25">
      <c r="A9" s="26" t="s">
        <v>9</v>
      </c>
      <c r="B9" s="27" t="s">
        <v>33</v>
      </c>
      <c r="C9" s="1" t="s">
        <v>51</v>
      </c>
      <c r="D9" s="5"/>
      <c r="E9" s="5"/>
    </row>
    <row r="10" spans="1:6" x14ac:dyDescent="0.25">
      <c r="A10" s="26" t="s">
        <v>26</v>
      </c>
      <c r="B10" s="27" t="s">
        <v>34</v>
      </c>
      <c r="C10" s="1" t="s">
        <v>50</v>
      </c>
      <c r="D10" s="5"/>
      <c r="E10" s="5"/>
    </row>
    <row r="11" spans="1:6" ht="30" x14ac:dyDescent="0.25">
      <c r="A11" s="26" t="s">
        <v>11</v>
      </c>
      <c r="B11" s="27" t="s">
        <v>34</v>
      </c>
      <c r="C11" s="1" t="s">
        <v>52</v>
      </c>
      <c r="D11" s="5"/>
      <c r="E11" s="5"/>
    </row>
    <row r="12" spans="1:6" x14ac:dyDescent="0.25">
      <c r="A12"/>
      <c r="C12"/>
    </row>
    <row r="13" spans="1:6" x14ac:dyDescent="0.25">
      <c r="A13"/>
      <c r="C13"/>
    </row>
    <row r="14" spans="1:6" x14ac:dyDescent="0.25">
      <c r="A14"/>
      <c r="C14"/>
    </row>
    <row r="15" spans="1:6" x14ac:dyDescent="0.25">
      <c r="A15"/>
      <c r="C15"/>
    </row>
    <row r="16" spans="1:6" x14ac:dyDescent="0.25">
      <c r="A16"/>
      <c r="C16"/>
    </row>
    <row r="17" spans="1:3" x14ac:dyDescent="0.25">
      <c r="A17"/>
      <c r="C17"/>
    </row>
    <row r="18" spans="1:3" x14ac:dyDescent="0.25">
      <c r="A18"/>
      <c r="C18"/>
    </row>
    <row r="19" spans="1:3" x14ac:dyDescent="0.25">
      <c r="A19"/>
      <c r="C19"/>
    </row>
    <row r="20" spans="1:3" x14ac:dyDescent="0.25">
      <c r="A20"/>
      <c r="C20"/>
    </row>
    <row r="21" spans="1:3" x14ac:dyDescent="0.25">
      <c r="A21"/>
      <c r="C21"/>
    </row>
    <row r="22" spans="1:3" x14ac:dyDescent="0.25">
      <c r="A22"/>
      <c r="C22"/>
    </row>
    <row r="23" spans="1:3" x14ac:dyDescent="0.25">
      <c r="A23"/>
      <c r="C23"/>
    </row>
    <row r="24" spans="1:3" x14ac:dyDescent="0.25">
      <c r="A24"/>
      <c r="C24"/>
    </row>
    <row r="25" spans="1:3" x14ac:dyDescent="0.25">
      <c r="A25"/>
      <c r="C25"/>
    </row>
    <row r="26" spans="1:3" x14ac:dyDescent="0.25">
      <c r="A26"/>
      <c r="C26"/>
    </row>
    <row r="27" spans="1:3" x14ac:dyDescent="0.25">
      <c r="A27"/>
      <c r="C27"/>
    </row>
    <row r="28" spans="1:3" x14ac:dyDescent="0.25">
      <c r="A28"/>
      <c r="C28"/>
    </row>
    <row r="29" spans="1:3" x14ac:dyDescent="0.25">
      <c r="A29"/>
      <c r="C29"/>
    </row>
    <row r="30" spans="1:3" x14ac:dyDescent="0.25">
      <c r="A30"/>
      <c r="C30"/>
    </row>
    <row r="31" spans="1:3" x14ac:dyDescent="0.25">
      <c r="A31"/>
      <c r="C31"/>
    </row>
    <row r="32" spans="1:3" x14ac:dyDescent="0.25">
      <c r="A32"/>
      <c r="C32"/>
    </row>
    <row r="33" spans="1:3" x14ac:dyDescent="0.25">
      <c r="A33"/>
      <c r="C33"/>
    </row>
    <row r="34" spans="1:3" x14ac:dyDescent="0.25">
      <c r="A34"/>
      <c r="C34"/>
    </row>
    <row r="35" spans="1:3" x14ac:dyDescent="0.25">
      <c r="A35"/>
      <c r="C35"/>
    </row>
    <row r="36" spans="1:3" x14ac:dyDescent="0.25">
      <c r="A36"/>
      <c r="C36"/>
    </row>
    <row r="37" spans="1:3" x14ac:dyDescent="0.25">
      <c r="A37"/>
      <c r="C37"/>
    </row>
    <row r="38" spans="1:3" x14ac:dyDescent="0.25">
      <c r="A38"/>
      <c r="C38"/>
    </row>
    <row r="39" spans="1:3" x14ac:dyDescent="0.25">
      <c r="A39"/>
      <c r="C39"/>
    </row>
    <row r="40" spans="1:3" x14ac:dyDescent="0.25">
      <c r="A40"/>
      <c r="C40"/>
    </row>
  </sheetData>
  <sheetProtection sheet="1" objects="1" scenarios="1" selectLockedCells="1"/>
  <pageMargins left="0.25" right="0.25" top="0.75" bottom="0.75" header="0.3" footer="0.3"/>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4"/>
  <sheetViews>
    <sheetView tabSelected="1" topLeftCell="A121" zoomScale="90" zoomScaleNormal="90" zoomScaleSheetLayoutView="40" zoomScalePageLayoutView="90" workbookViewId="0">
      <selection activeCell="F118" sqref="F118"/>
    </sheetView>
  </sheetViews>
  <sheetFormatPr defaultRowHeight="15" x14ac:dyDescent="0.25"/>
  <cols>
    <col min="1" max="1" width="42.140625" style="92" customWidth="1"/>
    <col min="2" max="2" width="6.5703125" style="28" customWidth="1"/>
    <col min="3" max="3" width="18.85546875" style="28" customWidth="1"/>
    <col min="4" max="4" width="19.28515625" style="28" customWidth="1"/>
    <col min="5" max="5" width="18.7109375" style="28" customWidth="1"/>
    <col min="6" max="6" width="62.140625" style="96" customWidth="1"/>
    <col min="7" max="16384" width="9.140625" style="28"/>
  </cols>
  <sheetData>
    <row r="1" spans="1:7" ht="25.5" customHeight="1" x14ac:dyDescent="0.25">
      <c r="A1" s="101" t="s">
        <v>55</v>
      </c>
      <c r="B1" s="102"/>
      <c r="C1" s="102"/>
      <c r="D1" s="102"/>
    </row>
    <row r="2" spans="1:7" ht="63" x14ac:dyDescent="0.25">
      <c r="A2" s="64" t="s">
        <v>12</v>
      </c>
      <c r="B2" s="65"/>
      <c r="C2" s="65" t="s">
        <v>47</v>
      </c>
      <c r="D2" s="65" t="s">
        <v>67</v>
      </c>
    </row>
    <row r="3" spans="1:7" ht="15.75" x14ac:dyDescent="0.25">
      <c r="A3" s="66" t="s">
        <v>6</v>
      </c>
      <c r="B3" s="67"/>
      <c r="C3" s="60">
        <v>0</v>
      </c>
      <c r="D3" s="60">
        <v>0</v>
      </c>
    </row>
    <row r="4" spans="1:7" ht="10.5" customHeight="1" x14ac:dyDescent="0.25">
      <c r="A4" s="68"/>
      <c r="B4" s="69"/>
      <c r="C4" s="70"/>
      <c r="D4" s="70"/>
    </row>
    <row r="5" spans="1:7" ht="15.75" x14ac:dyDescent="0.25">
      <c r="A5" s="71" t="s">
        <v>1</v>
      </c>
      <c r="B5" s="67"/>
      <c r="C5" s="60">
        <v>0</v>
      </c>
      <c r="D5" s="60">
        <v>0</v>
      </c>
    </row>
    <row r="6" spans="1:7" ht="10.5" customHeight="1" thickBot="1" x14ac:dyDescent="0.3">
      <c r="A6" s="68"/>
      <c r="B6" s="69"/>
      <c r="C6" s="70"/>
      <c r="D6" s="70"/>
    </row>
    <row r="7" spans="1:7" ht="15.75" customHeight="1" thickBot="1" x14ac:dyDescent="0.3">
      <c r="A7" s="71" t="s">
        <v>3</v>
      </c>
      <c r="B7" s="67"/>
      <c r="C7" s="60">
        <v>0</v>
      </c>
      <c r="D7" s="60">
        <v>0</v>
      </c>
      <c r="F7" s="94" t="s">
        <v>43</v>
      </c>
      <c r="G7" s="93"/>
    </row>
    <row r="8" spans="1:7" ht="10.5" customHeight="1" x14ac:dyDescent="0.25">
      <c r="A8" s="68"/>
      <c r="B8" s="69"/>
      <c r="C8" s="70"/>
      <c r="D8" s="70"/>
    </row>
    <row r="9" spans="1:7" ht="15.75" x14ac:dyDescent="0.25">
      <c r="A9" s="71" t="s">
        <v>2</v>
      </c>
      <c r="B9" s="67"/>
      <c r="C9" s="60">
        <v>0</v>
      </c>
      <c r="D9" s="60">
        <v>0</v>
      </c>
    </row>
    <row r="10" spans="1:7" ht="10.5" customHeight="1" x14ac:dyDescent="0.25">
      <c r="A10" s="68"/>
      <c r="B10" s="69"/>
      <c r="C10" s="70"/>
      <c r="D10" s="70"/>
    </row>
    <row r="11" spans="1:7" ht="15.75" x14ac:dyDescent="0.25">
      <c r="A11" s="71" t="s">
        <v>7</v>
      </c>
      <c r="B11" s="67"/>
      <c r="C11" s="60">
        <v>0</v>
      </c>
      <c r="D11" s="60">
        <v>0</v>
      </c>
    </row>
    <row r="12" spans="1:7" ht="15.75" x14ac:dyDescent="0.25">
      <c r="A12" s="71" t="s">
        <v>8</v>
      </c>
      <c r="B12" s="67"/>
      <c r="C12" s="60">
        <v>0</v>
      </c>
      <c r="D12" s="60">
        <v>0</v>
      </c>
    </row>
    <row r="13" spans="1:7" ht="15.75" x14ac:dyDescent="0.25">
      <c r="A13" s="71" t="s">
        <v>9</v>
      </c>
      <c r="B13" s="67"/>
      <c r="C13" s="60">
        <v>0</v>
      </c>
      <c r="D13" s="60">
        <v>0</v>
      </c>
    </row>
    <row r="14" spans="1:7" ht="15.75" x14ac:dyDescent="0.25">
      <c r="A14" s="71" t="s">
        <v>26</v>
      </c>
      <c r="B14" s="67"/>
      <c r="C14" s="60">
        <v>0</v>
      </c>
      <c r="D14" s="60">
        <v>0</v>
      </c>
    </row>
    <row r="15" spans="1:7" ht="15.75" x14ac:dyDescent="0.25">
      <c r="A15" s="71" t="s">
        <v>11</v>
      </c>
      <c r="B15" s="67"/>
      <c r="C15" s="60">
        <v>0</v>
      </c>
      <c r="D15" s="60">
        <v>0</v>
      </c>
    </row>
    <row r="16" spans="1:7" x14ac:dyDescent="0.25">
      <c r="A16" s="28"/>
    </row>
    <row r="17" spans="1:7" x14ac:dyDescent="0.25">
      <c r="A17" s="28"/>
    </row>
    <row r="18" spans="1:7" x14ac:dyDescent="0.25">
      <c r="A18" s="28"/>
    </row>
    <row r="19" spans="1:7" x14ac:dyDescent="0.25">
      <c r="A19" s="28"/>
    </row>
    <row r="20" spans="1:7" ht="25.5" customHeight="1" x14ac:dyDescent="0.25">
      <c r="A20" s="72"/>
      <c r="B20" s="73" t="s">
        <v>65</v>
      </c>
      <c r="C20" s="74"/>
      <c r="D20" s="74"/>
      <c r="E20" s="74"/>
      <c r="F20" s="97"/>
    </row>
    <row r="21" spans="1:7" ht="16.5" thickBot="1" x14ac:dyDescent="0.3">
      <c r="A21" s="61"/>
      <c r="B21" s="62"/>
      <c r="C21" s="63"/>
      <c r="D21" s="63"/>
      <c r="E21" s="63"/>
      <c r="F21" s="95"/>
    </row>
    <row r="22" spans="1:7" ht="15.75" customHeight="1" thickBot="1" x14ac:dyDescent="0.3">
      <c r="A22" s="75"/>
      <c r="B22" s="76"/>
      <c r="C22" s="76"/>
      <c r="D22" s="76"/>
      <c r="E22" s="76"/>
      <c r="F22" s="94" t="s">
        <v>44</v>
      </c>
    </row>
    <row r="23" spans="1:7" ht="15.75" x14ac:dyDescent="0.25">
      <c r="A23" s="77"/>
      <c r="B23" s="78"/>
      <c r="C23" s="78"/>
      <c r="D23" s="103" t="s">
        <v>14</v>
      </c>
      <c r="E23" s="103"/>
      <c r="F23" s="99"/>
    </row>
    <row r="24" spans="1:7" s="79" customFormat="1" ht="31.5" x14ac:dyDescent="0.25">
      <c r="A24" s="64" t="s">
        <v>12</v>
      </c>
      <c r="B24" s="65"/>
      <c r="C24" s="65" t="s">
        <v>47</v>
      </c>
      <c r="D24" s="65" t="s">
        <v>13</v>
      </c>
      <c r="E24" s="65" t="s">
        <v>15</v>
      </c>
      <c r="F24" s="93" t="s">
        <v>79</v>
      </c>
      <c r="G24" s="28"/>
    </row>
    <row r="25" spans="1:7" s="79" customFormat="1" ht="15.75" x14ac:dyDescent="0.25">
      <c r="A25" s="66" t="s">
        <v>6</v>
      </c>
      <c r="B25" s="67"/>
      <c r="C25" s="80">
        <f>$C$3</f>
        <v>0</v>
      </c>
      <c r="D25" s="81">
        <v>10</v>
      </c>
      <c r="E25" s="80">
        <f>C25*D25</f>
        <v>0</v>
      </c>
      <c r="F25" s="99"/>
      <c r="G25" s="28"/>
    </row>
    <row r="26" spans="1:7" s="79" customFormat="1" ht="10.5" customHeight="1" x14ac:dyDescent="0.25">
      <c r="A26" s="68"/>
      <c r="B26" s="68"/>
      <c r="C26" s="68"/>
      <c r="D26" s="68"/>
      <c r="E26" s="68"/>
      <c r="F26" s="99"/>
      <c r="G26" s="28"/>
    </row>
    <row r="27" spans="1:7" s="79" customFormat="1" ht="15.75" x14ac:dyDescent="0.25">
      <c r="A27" s="71" t="s">
        <v>1</v>
      </c>
      <c r="B27" s="67"/>
      <c r="C27" s="80">
        <f>$C$5</f>
        <v>0</v>
      </c>
      <c r="D27" s="81">
        <v>4</v>
      </c>
      <c r="E27" s="80">
        <f>C27*D27</f>
        <v>0</v>
      </c>
      <c r="F27" s="99"/>
      <c r="G27" s="28"/>
    </row>
    <row r="28" spans="1:7" s="79" customFormat="1" ht="10.5" customHeight="1" x14ac:dyDescent="0.25">
      <c r="A28" s="68"/>
      <c r="B28" s="68"/>
      <c r="C28" s="68"/>
      <c r="D28" s="68"/>
      <c r="E28" s="68"/>
      <c r="F28" s="99"/>
      <c r="G28" s="28"/>
    </row>
    <row r="29" spans="1:7" s="79" customFormat="1" ht="47.25" x14ac:dyDescent="0.25">
      <c r="A29" s="100" t="s">
        <v>3</v>
      </c>
      <c r="B29" s="67"/>
      <c r="C29" s="80">
        <f>$C$7</f>
        <v>0</v>
      </c>
      <c r="D29" s="82">
        <v>220000</v>
      </c>
      <c r="E29" s="80">
        <f>C29*D29</f>
        <v>0</v>
      </c>
      <c r="F29" s="93" t="s">
        <v>80</v>
      </c>
      <c r="G29" s="28"/>
    </row>
    <row r="30" spans="1:7" s="79" customFormat="1" ht="10.5" customHeight="1" x14ac:dyDescent="0.25">
      <c r="A30" s="68"/>
      <c r="B30" s="68"/>
      <c r="C30" s="68"/>
      <c r="D30" s="68"/>
      <c r="E30" s="68"/>
      <c r="F30" s="99"/>
      <c r="G30" s="28"/>
    </row>
    <row r="31" spans="1:7" s="79" customFormat="1" ht="15.75" x14ac:dyDescent="0.25">
      <c r="A31" s="71" t="s">
        <v>2</v>
      </c>
      <c r="B31" s="67"/>
      <c r="C31" s="80">
        <f>$C$9</f>
        <v>0</v>
      </c>
      <c r="D31" s="82">
        <v>750</v>
      </c>
      <c r="E31" s="80">
        <f>C31*D31</f>
        <v>0</v>
      </c>
      <c r="F31" s="99"/>
      <c r="G31" s="28"/>
    </row>
    <row r="32" spans="1:7" s="79" customFormat="1" ht="10.5" customHeight="1" x14ac:dyDescent="0.25">
      <c r="A32" s="68"/>
      <c r="B32" s="68"/>
      <c r="C32" s="68"/>
      <c r="D32" s="68"/>
      <c r="E32" s="68"/>
      <c r="F32" s="99"/>
      <c r="G32" s="28"/>
    </row>
    <row r="33" spans="1:7" s="79" customFormat="1" ht="15.75" x14ac:dyDescent="0.25">
      <c r="A33" s="71" t="s">
        <v>7</v>
      </c>
      <c r="B33" s="67"/>
      <c r="C33" s="80">
        <f>$C$11</f>
        <v>0</v>
      </c>
      <c r="D33" s="82">
        <v>500</v>
      </c>
      <c r="E33" s="80">
        <f>C33*D33</f>
        <v>0</v>
      </c>
      <c r="F33" s="99"/>
      <c r="G33" s="28"/>
    </row>
    <row r="34" spans="1:7" s="79" customFormat="1" ht="15.75" x14ac:dyDescent="0.25">
      <c r="A34" s="71" t="s">
        <v>8</v>
      </c>
      <c r="B34" s="67"/>
      <c r="C34" s="80">
        <f>$C$12</f>
        <v>0</v>
      </c>
      <c r="D34" s="82">
        <v>10000</v>
      </c>
      <c r="E34" s="80">
        <f t="shared" ref="E34:E37" si="0">C34*D34</f>
        <v>0</v>
      </c>
      <c r="F34" s="99"/>
      <c r="G34" s="28"/>
    </row>
    <row r="35" spans="1:7" s="79" customFormat="1" ht="15.75" x14ac:dyDescent="0.25">
      <c r="A35" s="71" t="s">
        <v>9</v>
      </c>
      <c r="B35" s="67"/>
      <c r="C35" s="80">
        <f>$C$13</f>
        <v>0</v>
      </c>
      <c r="D35" s="82">
        <f>20*12</f>
        <v>240</v>
      </c>
      <c r="E35" s="80">
        <f t="shared" si="0"/>
        <v>0</v>
      </c>
      <c r="F35" s="99"/>
      <c r="G35" s="28"/>
    </row>
    <row r="36" spans="1:7" s="79" customFormat="1" ht="15.75" x14ac:dyDescent="0.25">
      <c r="A36" s="71" t="s">
        <v>10</v>
      </c>
      <c r="B36" s="67"/>
      <c r="C36" s="80">
        <f>$C$14</f>
        <v>0</v>
      </c>
      <c r="D36" s="82">
        <v>5000</v>
      </c>
      <c r="E36" s="80">
        <f t="shared" si="0"/>
        <v>0</v>
      </c>
      <c r="F36" s="99"/>
      <c r="G36" s="28"/>
    </row>
    <row r="37" spans="1:7" ht="15.75" x14ac:dyDescent="0.25">
      <c r="A37" s="71" t="s">
        <v>11</v>
      </c>
      <c r="B37" s="67"/>
      <c r="C37" s="80">
        <f>$C$15</f>
        <v>0</v>
      </c>
      <c r="D37" s="82">
        <v>5000</v>
      </c>
      <c r="E37" s="80">
        <f t="shared" si="0"/>
        <v>0</v>
      </c>
      <c r="F37" s="99"/>
    </row>
    <row r="38" spans="1:7" x14ac:dyDescent="0.25">
      <c r="A38" s="75"/>
      <c r="B38" s="76"/>
      <c r="C38" s="76"/>
      <c r="D38" s="76"/>
      <c r="E38" s="76"/>
      <c r="F38" s="99"/>
    </row>
    <row r="39" spans="1:7" ht="15.75" x14ac:dyDescent="0.25">
      <c r="A39" s="77"/>
      <c r="B39" s="78"/>
      <c r="C39" s="78"/>
      <c r="D39" s="103" t="s">
        <v>16</v>
      </c>
      <c r="E39" s="103"/>
      <c r="F39" s="99"/>
    </row>
    <row r="40" spans="1:7" ht="31.5" x14ac:dyDescent="0.25">
      <c r="A40" s="64" t="s">
        <v>12</v>
      </c>
      <c r="B40" s="65"/>
      <c r="C40" s="65" t="s">
        <v>47</v>
      </c>
      <c r="D40" s="65" t="s">
        <v>13</v>
      </c>
      <c r="E40" s="65" t="s">
        <v>15</v>
      </c>
      <c r="F40" s="99"/>
    </row>
    <row r="41" spans="1:7" ht="15.75" x14ac:dyDescent="0.25">
      <c r="A41" s="66" t="s">
        <v>6</v>
      </c>
      <c r="B41" s="67"/>
      <c r="C41" s="80">
        <f>$C$3</f>
        <v>0</v>
      </c>
      <c r="D41" s="83">
        <v>3</v>
      </c>
      <c r="E41" s="80">
        <f>C41*D41</f>
        <v>0</v>
      </c>
      <c r="F41" s="99"/>
    </row>
    <row r="42" spans="1:7" ht="10.5" customHeight="1" x14ac:dyDescent="0.25">
      <c r="A42" s="68"/>
      <c r="B42" s="68"/>
      <c r="C42" s="68"/>
      <c r="D42" s="68"/>
      <c r="E42" s="68"/>
      <c r="F42" s="99"/>
    </row>
    <row r="43" spans="1:7" ht="15.75" x14ac:dyDescent="0.25">
      <c r="A43" s="71" t="s">
        <v>1</v>
      </c>
      <c r="B43" s="67"/>
      <c r="C43" s="80">
        <f>$C$5</f>
        <v>0</v>
      </c>
      <c r="D43" s="83">
        <v>5</v>
      </c>
      <c r="E43" s="80">
        <f>C43*D43</f>
        <v>0</v>
      </c>
      <c r="F43" s="99"/>
    </row>
    <row r="44" spans="1:7" ht="10.5" customHeight="1" x14ac:dyDescent="0.25">
      <c r="A44" s="68"/>
      <c r="B44" s="68"/>
      <c r="C44" s="68"/>
      <c r="D44" s="68"/>
      <c r="E44" s="68"/>
      <c r="F44" s="99"/>
    </row>
    <row r="45" spans="1:7" s="79" customFormat="1" ht="47.25" x14ac:dyDescent="0.25">
      <c r="A45" s="100" t="s">
        <v>3</v>
      </c>
      <c r="B45" s="67"/>
      <c r="C45" s="80">
        <f>$C$7</f>
        <v>0</v>
      </c>
      <c r="D45" s="82">
        <v>450000</v>
      </c>
      <c r="E45" s="80">
        <f>C45*D45</f>
        <v>0</v>
      </c>
      <c r="F45" s="93" t="s">
        <v>82</v>
      </c>
      <c r="G45" s="28"/>
    </row>
    <row r="46" spans="1:7" ht="10.5" customHeight="1" x14ac:dyDescent="0.25">
      <c r="A46" s="68"/>
      <c r="B46" s="68"/>
      <c r="C46" s="68"/>
      <c r="D46" s="68"/>
      <c r="E46" s="68"/>
      <c r="F46" s="99"/>
    </row>
    <row r="47" spans="1:7" ht="15.75" x14ac:dyDescent="0.25">
      <c r="A47" s="71" t="s">
        <v>2</v>
      </c>
      <c r="B47" s="67"/>
      <c r="C47" s="80">
        <f>$C$9</f>
        <v>0</v>
      </c>
      <c r="D47" s="84">
        <v>750</v>
      </c>
      <c r="E47" s="80">
        <f>C47*D47</f>
        <v>0</v>
      </c>
      <c r="F47" s="99"/>
    </row>
    <row r="48" spans="1:7" ht="10.5" customHeight="1" x14ac:dyDescent="0.25">
      <c r="A48" s="68"/>
      <c r="B48" s="68"/>
      <c r="C48" s="68"/>
      <c r="D48" s="68"/>
      <c r="E48" s="68"/>
      <c r="F48" s="99"/>
    </row>
    <row r="49" spans="1:7" ht="15.75" x14ac:dyDescent="0.25">
      <c r="A49" s="71" t="s">
        <v>7</v>
      </c>
      <c r="B49" s="67"/>
      <c r="C49" s="80">
        <f>$C$11</f>
        <v>0</v>
      </c>
      <c r="D49" s="84">
        <v>500</v>
      </c>
      <c r="E49" s="80">
        <f>C49*D49</f>
        <v>0</v>
      </c>
      <c r="F49" s="99"/>
    </row>
    <row r="50" spans="1:7" ht="15.75" x14ac:dyDescent="0.25">
      <c r="A50" s="71" t="s">
        <v>8</v>
      </c>
      <c r="B50" s="67"/>
      <c r="C50" s="80">
        <f>$C$12</f>
        <v>0</v>
      </c>
      <c r="D50" s="84">
        <v>10000</v>
      </c>
      <c r="E50" s="80">
        <f t="shared" ref="E50:E53" si="1">C50*D50</f>
        <v>0</v>
      </c>
      <c r="F50" s="99"/>
    </row>
    <row r="51" spans="1:7" ht="15.75" x14ac:dyDescent="0.25">
      <c r="A51" s="71" t="s">
        <v>9</v>
      </c>
      <c r="B51" s="67"/>
      <c r="C51" s="80">
        <f>$C$13</f>
        <v>0</v>
      </c>
      <c r="D51" s="84">
        <v>240</v>
      </c>
      <c r="E51" s="80">
        <f t="shared" si="1"/>
        <v>0</v>
      </c>
      <c r="F51" s="99"/>
    </row>
    <row r="52" spans="1:7" ht="15.75" x14ac:dyDescent="0.25">
      <c r="A52" s="71" t="s">
        <v>10</v>
      </c>
      <c r="B52" s="67"/>
      <c r="C52" s="80">
        <f>$C$14</f>
        <v>0</v>
      </c>
      <c r="D52" s="84">
        <v>5000</v>
      </c>
      <c r="E52" s="80">
        <f t="shared" si="1"/>
        <v>0</v>
      </c>
      <c r="F52" s="99"/>
    </row>
    <row r="53" spans="1:7" ht="15.75" x14ac:dyDescent="0.25">
      <c r="A53" s="71" t="s">
        <v>11</v>
      </c>
      <c r="B53" s="67"/>
      <c r="C53" s="80">
        <f>$C$15</f>
        <v>0</v>
      </c>
      <c r="D53" s="84">
        <v>5000</v>
      </c>
      <c r="E53" s="80">
        <f t="shared" si="1"/>
        <v>0</v>
      </c>
      <c r="F53" s="99"/>
    </row>
    <row r="54" spans="1:7" x14ac:dyDescent="0.25">
      <c r="A54" s="75"/>
      <c r="B54" s="76"/>
      <c r="C54" s="76"/>
      <c r="D54" s="76"/>
      <c r="E54" s="76"/>
      <c r="F54" s="99"/>
    </row>
    <row r="55" spans="1:7" ht="15.75" x14ac:dyDescent="0.25">
      <c r="A55" s="77"/>
      <c r="B55" s="78"/>
      <c r="C55" s="78"/>
      <c r="D55" s="103" t="s">
        <v>17</v>
      </c>
      <c r="E55" s="103"/>
      <c r="F55" s="99"/>
    </row>
    <row r="56" spans="1:7" ht="31.5" x14ac:dyDescent="0.25">
      <c r="A56" s="64" t="s">
        <v>12</v>
      </c>
      <c r="B56" s="65"/>
      <c r="C56" s="65" t="s">
        <v>47</v>
      </c>
      <c r="D56" s="65" t="s">
        <v>13</v>
      </c>
      <c r="E56" s="65" t="s">
        <v>15</v>
      </c>
      <c r="F56" s="99"/>
    </row>
    <row r="57" spans="1:7" ht="15.75" x14ac:dyDescent="0.25">
      <c r="A57" s="66" t="s">
        <v>6</v>
      </c>
      <c r="B57" s="67"/>
      <c r="C57" s="80">
        <f>$C$3</f>
        <v>0</v>
      </c>
      <c r="D57" s="83">
        <v>2</v>
      </c>
      <c r="E57" s="80">
        <f>C57*D57</f>
        <v>0</v>
      </c>
      <c r="F57" s="99"/>
    </row>
    <row r="58" spans="1:7" ht="10.5" customHeight="1" x14ac:dyDescent="0.25">
      <c r="A58" s="68"/>
      <c r="B58" s="69"/>
      <c r="C58" s="68"/>
      <c r="D58" s="85"/>
      <c r="E58" s="68"/>
      <c r="F58" s="99"/>
    </row>
    <row r="59" spans="1:7" ht="15.75" x14ac:dyDescent="0.25">
      <c r="A59" s="71" t="s">
        <v>1</v>
      </c>
      <c r="B59" s="67"/>
      <c r="C59" s="80">
        <f>$C$5</f>
        <v>0</v>
      </c>
      <c r="D59" s="83">
        <v>5</v>
      </c>
      <c r="E59" s="80">
        <f>C59*D59</f>
        <v>0</v>
      </c>
      <c r="F59" s="99"/>
    </row>
    <row r="60" spans="1:7" ht="10.5" customHeight="1" x14ac:dyDescent="0.25">
      <c r="A60" s="68"/>
      <c r="B60" s="69"/>
      <c r="C60" s="68"/>
      <c r="D60" s="85"/>
      <c r="E60" s="68"/>
      <c r="F60" s="99"/>
    </row>
    <row r="61" spans="1:7" s="79" customFormat="1" ht="31.5" x14ac:dyDescent="0.25">
      <c r="A61" s="100" t="s">
        <v>3</v>
      </c>
      <c r="B61" s="67"/>
      <c r="C61" s="80">
        <f>$C$7</f>
        <v>0</v>
      </c>
      <c r="D61" s="82">
        <v>270000</v>
      </c>
      <c r="E61" s="80">
        <f>C61*D61</f>
        <v>0</v>
      </c>
      <c r="F61" s="93" t="s">
        <v>75</v>
      </c>
      <c r="G61" s="28"/>
    </row>
    <row r="62" spans="1:7" ht="10.5" customHeight="1" x14ac:dyDescent="0.25">
      <c r="A62" s="68"/>
      <c r="B62" s="69"/>
      <c r="C62" s="68"/>
      <c r="D62" s="86"/>
      <c r="E62" s="68"/>
      <c r="F62" s="99"/>
    </row>
    <row r="63" spans="1:7" ht="15.75" x14ac:dyDescent="0.25">
      <c r="A63" s="71" t="s">
        <v>2</v>
      </c>
      <c r="B63" s="67"/>
      <c r="C63" s="80">
        <f>$C$9</f>
        <v>0</v>
      </c>
      <c r="D63" s="84">
        <v>750</v>
      </c>
      <c r="E63" s="80">
        <f>C63*D63</f>
        <v>0</v>
      </c>
      <c r="F63" s="99"/>
    </row>
    <row r="64" spans="1:7" ht="10.5" customHeight="1" x14ac:dyDescent="0.25">
      <c r="A64" s="68"/>
      <c r="B64" s="69"/>
      <c r="C64" s="68"/>
      <c r="D64" s="86"/>
      <c r="E64" s="68"/>
      <c r="F64" s="99"/>
    </row>
    <row r="65" spans="1:7" ht="15.75" x14ac:dyDescent="0.25">
      <c r="A65" s="71" t="s">
        <v>7</v>
      </c>
      <c r="B65" s="67"/>
      <c r="C65" s="80">
        <f>$C$11</f>
        <v>0</v>
      </c>
      <c r="D65" s="84">
        <v>500</v>
      </c>
      <c r="E65" s="80">
        <f>C65*D65</f>
        <v>0</v>
      </c>
      <c r="F65" s="99"/>
    </row>
    <row r="66" spans="1:7" ht="15.75" x14ac:dyDescent="0.25">
      <c r="A66" s="71" t="s">
        <v>8</v>
      </c>
      <c r="B66" s="67"/>
      <c r="C66" s="80">
        <f>$C$12</f>
        <v>0</v>
      </c>
      <c r="D66" s="84">
        <v>10000</v>
      </c>
      <c r="E66" s="80">
        <f t="shared" ref="E66:E69" si="2">C66*D66</f>
        <v>0</v>
      </c>
      <c r="F66" s="99"/>
    </row>
    <row r="67" spans="1:7" ht="15.75" x14ac:dyDescent="0.25">
      <c r="A67" s="71" t="s">
        <v>9</v>
      </c>
      <c r="B67" s="67"/>
      <c r="C67" s="80">
        <f>$C$13</f>
        <v>0</v>
      </c>
      <c r="D67" s="84">
        <f>20*12</f>
        <v>240</v>
      </c>
      <c r="E67" s="80">
        <f t="shared" si="2"/>
        <v>0</v>
      </c>
      <c r="F67" s="99"/>
    </row>
    <row r="68" spans="1:7" ht="15.75" x14ac:dyDescent="0.25">
      <c r="A68" s="71" t="s">
        <v>10</v>
      </c>
      <c r="B68" s="67"/>
      <c r="C68" s="80">
        <f>$C$14</f>
        <v>0</v>
      </c>
      <c r="D68" s="84">
        <v>5000</v>
      </c>
      <c r="E68" s="80">
        <f t="shared" si="2"/>
        <v>0</v>
      </c>
      <c r="F68" s="99"/>
    </row>
    <row r="69" spans="1:7" ht="15.75" x14ac:dyDescent="0.25">
      <c r="A69" s="71" t="s">
        <v>11</v>
      </c>
      <c r="B69" s="67"/>
      <c r="C69" s="80">
        <f>$C$15</f>
        <v>0</v>
      </c>
      <c r="D69" s="84">
        <v>5000</v>
      </c>
      <c r="E69" s="80">
        <f t="shared" si="2"/>
        <v>0</v>
      </c>
      <c r="F69" s="99"/>
    </row>
    <row r="70" spans="1:7" x14ac:dyDescent="0.25">
      <c r="A70" s="75"/>
      <c r="B70" s="76"/>
      <c r="C70" s="76"/>
      <c r="D70" s="76"/>
      <c r="E70" s="76"/>
      <c r="F70" s="99"/>
    </row>
    <row r="71" spans="1:7" ht="15.75" x14ac:dyDescent="0.25">
      <c r="A71" s="77"/>
      <c r="B71" s="78"/>
      <c r="C71" s="78"/>
      <c r="D71" s="103" t="s">
        <v>18</v>
      </c>
      <c r="E71" s="103"/>
      <c r="F71" s="99"/>
    </row>
    <row r="72" spans="1:7" ht="31.5" x14ac:dyDescent="0.25">
      <c r="A72" s="64" t="s">
        <v>12</v>
      </c>
      <c r="B72" s="65"/>
      <c r="C72" s="65" t="s">
        <v>48</v>
      </c>
      <c r="D72" s="65" t="s">
        <v>13</v>
      </c>
      <c r="E72" s="65" t="s">
        <v>15</v>
      </c>
      <c r="F72" s="99"/>
    </row>
    <row r="73" spans="1:7" ht="15.75" x14ac:dyDescent="0.25">
      <c r="A73" s="66" t="s">
        <v>6</v>
      </c>
      <c r="B73" s="67"/>
      <c r="C73" s="87">
        <f>$D$3</f>
        <v>0</v>
      </c>
      <c r="D73" s="83">
        <v>1</v>
      </c>
      <c r="E73" s="80">
        <f>C73*D73</f>
        <v>0</v>
      </c>
      <c r="F73" s="99"/>
    </row>
    <row r="74" spans="1:7" ht="10.5" customHeight="1" x14ac:dyDescent="0.25">
      <c r="A74" s="68"/>
      <c r="B74" s="69"/>
      <c r="C74" s="87">
        <f t="shared" ref="C74:C85" si="3">D4</f>
        <v>0</v>
      </c>
      <c r="D74" s="85"/>
      <c r="E74" s="68"/>
      <c r="F74" s="99"/>
    </row>
    <row r="75" spans="1:7" ht="15.75" x14ac:dyDescent="0.25">
      <c r="A75" s="71" t="s">
        <v>1</v>
      </c>
      <c r="B75" s="67"/>
      <c r="C75" s="87">
        <f t="shared" si="3"/>
        <v>0</v>
      </c>
      <c r="D75" s="83">
        <v>5</v>
      </c>
      <c r="E75" s="80">
        <f>C75*D75</f>
        <v>0</v>
      </c>
      <c r="F75" s="99"/>
    </row>
    <row r="76" spans="1:7" ht="10.5" customHeight="1" x14ac:dyDescent="0.25">
      <c r="A76" s="68"/>
      <c r="B76" s="69"/>
      <c r="C76" s="87">
        <f t="shared" si="3"/>
        <v>0</v>
      </c>
      <c r="D76" s="85"/>
      <c r="E76" s="68"/>
      <c r="F76" s="99"/>
    </row>
    <row r="77" spans="1:7" s="79" customFormat="1" ht="47.25" x14ac:dyDescent="0.25">
      <c r="A77" s="100" t="s">
        <v>3</v>
      </c>
      <c r="B77" s="67"/>
      <c r="C77" s="80">
        <f t="shared" si="3"/>
        <v>0</v>
      </c>
      <c r="D77" s="82">
        <v>310000</v>
      </c>
      <c r="E77" s="80">
        <f>C77*D77</f>
        <v>0</v>
      </c>
      <c r="F77" s="93" t="s">
        <v>76</v>
      </c>
      <c r="G77" s="28"/>
    </row>
    <row r="78" spans="1:7" ht="10.5" customHeight="1" x14ac:dyDescent="0.25">
      <c r="A78" s="68"/>
      <c r="B78" s="69"/>
      <c r="C78" s="87">
        <f t="shared" si="3"/>
        <v>0</v>
      </c>
      <c r="D78" s="86"/>
      <c r="E78" s="68"/>
      <c r="F78" s="99"/>
    </row>
    <row r="79" spans="1:7" ht="15.75" x14ac:dyDescent="0.25">
      <c r="A79" s="71" t="s">
        <v>2</v>
      </c>
      <c r="B79" s="67"/>
      <c r="C79" s="87">
        <f t="shared" si="3"/>
        <v>0</v>
      </c>
      <c r="D79" s="84">
        <v>750</v>
      </c>
      <c r="E79" s="80">
        <f>C79*D79</f>
        <v>0</v>
      </c>
      <c r="F79" s="99"/>
    </row>
    <row r="80" spans="1:7" ht="10.5" customHeight="1" x14ac:dyDescent="0.25">
      <c r="A80" s="68"/>
      <c r="B80" s="69"/>
      <c r="C80" s="87">
        <f t="shared" si="3"/>
        <v>0</v>
      </c>
      <c r="D80" s="86"/>
      <c r="E80" s="68"/>
      <c r="F80" s="99"/>
    </row>
    <row r="81" spans="1:7" ht="15.75" x14ac:dyDescent="0.25">
      <c r="A81" s="71" t="s">
        <v>7</v>
      </c>
      <c r="B81" s="67"/>
      <c r="C81" s="87">
        <f t="shared" si="3"/>
        <v>0</v>
      </c>
      <c r="D81" s="84">
        <v>500</v>
      </c>
      <c r="E81" s="80">
        <f>C81*D81</f>
        <v>0</v>
      </c>
      <c r="F81" s="99"/>
    </row>
    <row r="82" spans="1:7" ht="15.75" x14ac:dyDescent="0.25">
      <c r="A82" s="71" t="s">
        <v>8</v>
      </c>
      <c r="B82" s="67"/>
      <c r="C82" s="87">
        <f t="shared" si="3"/>
        <v>0</v>
      </c>
      <c r="D82" s="84">
        <v>10000</v>
      </c>
      <c r="E82" s="80">
        <f t="shared" ref="E82:E85" si="4">C82*D82</f>
        <v>0</v>
      </c>
      <c r="F82" s="99"/>
    </row>
    <row r="83" spans="1:7" ht="15.75" x14ac:dyDescent="0.25">
      <c r="A83" s="71" t="s">
        <v>9</v>
      </c>
      <c r="B83" s="67"/>
      <c r="C83" s="87">
        <f t="shared" si="3"/>
        <v>0</v>
      </c>
      <c r="D83" s="84">
        <f>20*12</f>
        <v>240</v>
      </c>
      <c r="E83" s="80">
        <f t="shared" si="4"/>
        <v>0</v>
      </c>
      <c r="F83" s="99"/>
    </row>
    <row r="84" spans="1:7" ht="15.75" x14ac:dyDescent="0.25">
      <c r="A84" s="71" t="s">
        <v>10</v>
      </c>
      <c r="B84" s="67"/>
      <c r="C84" s="87">
        <f t="shared" si="3"/>
        <v>0</v>
      </c>
      <c r="D84" s="84">
        <v>5000</v>
      </c>
      <c r="E84" s="80">
        <f t="shared" si="4"/>
        <v>0</v>
      </c>
      <c r="F84" s="99"/>
    </row>
    <row r="85" spans="1:7" ht="15.75" x14ac:dyDescent="0.25">
      <c r="A85" s="71" t="s">
        <v>11</v>
      </c>
      <c r="B85" s="67"/>
      <c r="C85" s="87">
        <f t="shared" si="3"/>
        <v>0</v>
      </c>
      <c r="D85" s="84">
        <v>5000</v>
      </c>
      <c r="E85" s="80">
        <f t="shared" si="4"/>
        <v>0</v>
      </c>
      <c r="F85" s="99"/>
    </row>
    <row r="86" spans="1:7" x14ac:dyDescent="0.25">
      <c r="A86" s="75"/>
      <c r="B86" s="76"/>
      <c r="C86" s="88"/>
      <c r="D86" s="76"/>
      <c r="E86" s="76"/>
      <c r="F86" s="99"/>
    </row>
    <row r="87" spans="1:7" ht="15.75" x14ac:dyDescent="0.25">
      <c r="A87" s="77"/>
      <c r="B87" s="78"/>
      <c r="C87" s="78"/>
      <c r="D87" s="103" t="s">
        <v>19</v>
      </c>
      <c r="E87" s="103"/>
      <c r="F87" s="99"/>
    </row>
    <row r="88" spans="1:7" ht="31.5" x14ac:dyDescent="0.25">
      <c r="A88" s="64" t="s">
        <v>12</v>
      </c>
      <c r="B88" s="65"/>
      <c r="C88" s="65" t="s">
        <v>48</v>
      </c>
      <c r="D88" s="65" t="s">
        <v>13</v>
      </c>
      <c r="E88" s="65" t="s">
        <v>15</v>
      </c>
      <c r="F88" s="99"/>
    </row>
    <row r="89" spans="1:7" ht="15.75" x14ac:dyDescent="0.25">
      <c r="A89" s="66" t="s">
        <v>6</v>
      </c>
      <c r="B89" s="67"/>
      <c r="C89" s="87">
        <f>$D$3</f>
        <v>0</v>
      </c>
      <c r="D89" s="83">
        <v>1</v>
      </c>
      <c r="E89" s="80">
        <f>C89*D89</f>
        <v>0</v>
      </c>
      <c r="F89" s="99"/>
    </row>
    <row r="90" spans="1:7" ht="10.5" customHeight="1" x14ac:dyDescent="0.25">
      <c r="A90" s="68"/>
      <c r="B90" s="69"/>
      <c r="C90" s="89"/>
      <c r="D90" s="85"/>
      <c r="E90" s="68"/>
      <c r="F90" s="99"/>
    </row>
    <row r="91" spans="1:7" ht="15.75" x14ac:dyDescent="0.25">
      <c r="A91" s="71" t="s">
        <v>1</v>
      </c>
      <c r="B91" s="67"/>
      <c r="C91" s="87">
        <f>$D$5</f>
        <v>0</v>
      </c>
      <c r="D91" s="83">
        <v>5</v>
      </c>
      <c r="E91" s="80">
        <f>C91*D91</f>
        <v>0</v>
      </c>
      <c r="F91" s="99"/>
    </row>
    <row r="92" spans="1:7" ht="10.5" customHeight="1" x14ac:dyDescent="0.25">
      <c r="A92" s="68"/>
      <c r="B92" s="69"/>
      <c r="C92" s="89"/>
      <c r="D92" s="85"/>
      <c r="E92" s="68"/>
      <c r="F92" s="99"/>
    </row>
    <row r="93" spans="1:7" s="79" customFormat="1" ht="47.25" x14ac:dyDescent="0.25">
      <c r="A93" s="100" t="s">
        <v>3</v>
      </c>
      <c r="B93" s="67"/>
      <c r="C93" s="80">
        <f>$D$7</f>
        <v>0</v>
      </c>
      <c r="D93" s="82">
        <v>300000</v>
      </c>
      <c r="E93" s="80">
        <f>C93*D93</f>
        <v>0</v>
      </c>
      <c r="F93" s="93" t="s">
        <v>81</v>
      </c>
      <c r="G93" s="28"/>
    </row>
    <row r="94" spans="1:7" ht="10.5" customHeight="1" x14ac:dyDescent="0.25">
      <c r="A94" s="68"/>
      <c r="B94" s="69"/>
      <c r="C94" s="91"/>
      <c r="D94" s="85"/>
      <c r="E94" s="68"/>
      <c r="F94" s="99"/>
    </row>
    <row r="95" spans="1:7" ht="15.75" x14ac:dyDescent="0.25">
      <c r="A95" s="71" t="s">
        <v>2</v>
      </c>
      <c r="B95" s="67"/>
      <c r="C95" s="90">
        <f>$D$9</f>
        <v>0</v>
      </c>
      <c r="D95" s="84">
        <v>750</v>
      </c>
      <c r="E95" s="80">
        <f>C95*D95</f>
        <v>0</v>
      </c>
      <c r="F95" s="99"/>
    </row>
    <row r="96" spans="1:7" ht="10.5" customHeight="1" x14ac:dyDescent="0.25">
      <c r="A96" s="68"/>
      <c r="B96" s="69"/>
      <c r="C96" s="91"/>
      <c r="D96" s="85"/>
      <c r="E96" s="68"/>
      <c r="F96" s="99"/>
    </row>
    <row r="97" spans="1:7" ht="15.75" x14ac:dyDescent="0.25">
      <c r="A97" s="71" t="s">
        <v>7</v>
      </c>
      <c r="B97" s="67"/>
      <c r="C97" s="80">
        <f>$D$11</f>
        <v>0</v>
      </c>
      <c r="D97" s="84">
        <v>500</v>
      </c>
      <c r="E97" s="80">
        <f>C97*D97</f>
        <v>0</v>
      </c>
      <c r="F97" s="99"/>
    </row>
    <row r="98" spans="1:7" ht="15.75" x14ac:dyDescent="0.25">
      <c r="A98" s="71" t="s">
        <v>8</v>
      </c>
      <c r="B98" s="67"/>
      <c r="C98" s="80">
        <f>$D$12</f>
        <v>0</v>
      </c>
      <c r="D98" s="84">
        <v>10000</v>
      </c>
      <c r="E98" s="80">
        <f t="shared" ref="E98:E101" si="5">C98*D98</f>
        <v>0</v>
      </c>
      <c r="F98" s="99"/>
    </row>
    <row r="99" spans="1:7" ht="15.75" x14ac:dyDescent="0.25">
      <c r="A99" s="71" t="s">
        <v>9</v>
      </c>
      <c r="B99" s="67"/>
      <c r="C99" s="80">
        <f>$D$13</f>
        <v>0</v>
      </c>
      <c r="D99" s="84">
        <f>20*12</f>
        <v>240</v>
      </c>
      <c r="E99" s="80">
        <f t="shared" si="5"/>
        <v>0</v>
      </c>
      <c r="F99" s="99"/>
    </row>
    <row r="100" spans="1:7" ht="15.75" x14ac:dyDescent="0.25">
      <c r="A100" s="71" t="s">
        <v>10</v>
      </c>
      <c r="B100" s="67"/>
      <c r="C100" s="80">
        <f>$D$14</f>
        <v>0</v>
      </c>
      <c r="D100" s="84">
        <v>5000</v>
      </c>
      <c r="E100" s="80">
        <f t="shared" si="5"/>
        <v>0</v>
      </c>
      <c r="F100" s="99"/>
    </row>
    <row r="101" spans="1:7" ht="15.75" x14ac:dyDescent="0.25">
      <c r="A101" s="71" t="s">
        <v>11</v>
      </c>
      <c r="B101" s="67"/>
      <c r="C101" s="80">
        <f>$D$15</f>
        <v>0</v>
      </c>
      <c r="D101" s="84">
        <v>5000</v>
      </c>
      <c r="E101" s="80">
        <f t="shared" si="5"/>
        <v>0</v>
      </c>
      <c r="F101" s="99"/>
    </row>
    <row r="102" spans="1:7" x14ac:dyDescent="0.25">
      <c r="A102" s="75"/>
      <c r="B102" s="76"/>
      <c r="C102" s="76"/>
      <c r="D102" s="76"/>
      <c r="E102" s="76"/>
      <c r="F102" s="99"/>
    </row>
    <row r="103" spans="1:7" ht="15.75" x14ac:dyDescent="0.25">
      <c r="A103" s="77"/>
      <c r="B103" s="78"/>
      <c r="C103" s="78"/>
      <c r="D103" s="103" t="s">
        <v>60</v>
      </c>
      <c r="E103" s="103"/>
      <c r="F103" s="99"/>
    </row>
    <row r="104" spans="1:7" ht="31.5" x14ac:dyDescent="0.25">
      <c r="A104" s="64" t="s">
        <v>12</v>
      </c>
      <c r="B104" s="65"/>
      <c r="C104" s="65" t="s">
        <v>58</v>
      </c>
      <c r="D104" s="65" t="s">
        <v>13</v>
      </c>
      <c r="E104" s="65" t="s">
        <v>15</v>
      </c>
      <c r="F104" s="99"/>
    </row>
    <row r="105" spans="1:7" ht="15.75" x14ac:dyDescent="0.25">
      <c r="A105" s="66" t="s">
        <v>6</v>
      </c>
      <c r="B105" s="67"/>
      <c r="C105" s="80">
        <f>$D$3</f>
        <v>0</v>
      </c>
      <c r="D105" s="83">
        <v>1</v>
      </c>
      <c r="E105" s="80">
        <f>C105*D105</f>
        <v>0</v>
      </c>
      <c r="F105" s="99"/>
    </row>
    <row r="106" spans="1:7" ht="15.75" x14ac:dyDescent="0.25">
      <c r="A106" s="68"/>
      <c r="B106" s="68"/>
      <c r="C106" s="68"/>
      <c r="D106" s="68"/>
      <c r="E106" s="68"/>
      <c r="F106" s="99"/>
    </row>
    <row r="107" spans="1:7" ht="15.75" x14ac:dyDescent="0.25">
      <c r="A107" s="71" t="s">
        <v>1</v>
      </c>
      <c r="B107" s="67"/>
      <c r="C107" s="80">
        <f>$D$5</f>
        <v>0</v>
      </c>
      <c r="D107" s="83">
        <v>3</v>
      </c>
      <c r="E107" s="80">
        <f>C107*D107</f>
        <v>0</v>
      </c>
      <c r="F107" s="99"/>
    </row>
    <row r="108" spans="1:7" ht="15.75" x14ac:dyDescent="0.25">
      <c r="A108" s="68"/>
      <c r="B108" s="68"/>
      <c r="C108" s="68"/>
      <c r="D108" s="68"/>
      <c r="E108" s="68"/>
      <c r="F108" s="99"/>
    </row>
    <row r="109" spans="1:7" s="79" customFormat="1" ht="47.25" x14ac:dyDescent="0.25">
      <c r="A109" s="100" t="s">
        <v>3</v>
      </c>
      <c r="B109" s="67"/>
      <c r="C109" s="80">
        <f>$D$7</f>
        <v>0</v>
      </c>
      <c r="D109" s="82">
        <v>470000</v>
      </c>
      <c r="E109" s="80">
        <f>C109*D109</f>
        <v>0</v>
      </c>
      <c r="F109" s="93" t="s">
        <v>77</v>
      </c>
      <c r="G109" s="28"/>
    </row>
    <row r="110" spans="1:7" ht="15.75" x14ac:dyDescent="0.25">
      <c r="A110" s="68"/>
      <c r="B110" s="68"/>
      <c r="C110" s="68"/>
      <c r="D110" s="68"/>
      <c r="E110" s="68"/>
      <c r="F110" s="99"/>
    </row>
    <row r="111" spans="1:7" ht="15.75" x14ac:dyDescent="0.25">
      <c r="A111" s="71" t="s">
        <v>2</v>
      </c>
      <c r="B111" s="67"/>
      <c r="C111" s="80">
        <f>$D$9</f>
        <v>0</v>
      </c>
      <c r="D111" s="84">
        <v>750</v>
      </c>
      <c r="E111" s="80">
        <f>C111*D111</f>
        <v>0</v>
      </c>
      <c r="F111" s="99"/>
    </row>
    <row r="112" spans="1:7" ht="15.75" x14ac:dyDescent="0.25">
      <c r="A112" s="68"/>
      <c r="B112" s="68"/>
      <c r="C112" s="68"/>
      <c r="D112" s="68"/>
      <c r="E112" s="68"/>
      <c r="F112" s="99"/>
    </row>
    <row r="113" spans="1:6" ht="15.75" x14ac:dyDescent="0.25">
      <c r="A113" s="71" t="s">
        <v>7</v>
      </c>
      <c r="B113" s="67"/>
      <c r="C113" s="80">
        <f>$D$11</f>
        <v>0</v>
      </c>
      <c r="D113" s="84">
        <v>500</v>
      </c>
      <c r="E113" s="80">
        <f>C113*D113</f>
        <v>0</v>
      </c>
      <c r="F113" s="99"/>
    </row>
    <row r="114" spans="1:6" ht="15.75" x14ac:dyDescent="0.25">
      <c r="A114" s="71" t="s">
        <v>8</v>
      </c>
      <c r="B114" s="67"/>
      <c r="C114" s="80">
        <f>$D$12</f>
        <v>0</v>
      </c>
      <c r="D114" s="84">
        <v>10000</v>
      </c>
      <c r="E114" s="80">
        <f t="shared" ref="E114:E117" si="6">C114*D114</f>
        <v>0</v>
      </c>
      <c r="F114" s="99"/>
    </row>
    <row r="115" spans="1:6" ht="15.75" x14ac:dyDescent="0.25">
      <c r="A115" s="71" t="s">
        <v>9</v>
      </c>
      <c r="B115" s="67"/>
      <c r="C115" s="80">
        <f>$D$13</f>
        <v>0</v>
      </c>
      <c r="D115" s="84">
        <v>240</v>
      </c>
      <c r="E115" s="80">
        <f t="shared" si="6"/>
        <v>0</v>
      </c>
      <c r="F115" s="99"/>
    </row>
    <row r="116" spans="1:6" ht="15.75" x14ac:dyDescent="0.25">
      <c r="A116" s="71" t="s">
        <v>10</v>
      </c>
      <c r="B116" s="67"/>
      <c r="C116" s="80">
        <f>$D$14</f>
        <v>0</v>
      </c>
      <c r="D116" s="84">
        <v>5000</v>
      </c>
      <c r="E116" s="80">
        <f t="shared" si="6"/>
        <v>0</v>
      </c>
      <c r="F116" s="99"/>
    </row>
    <row r="117" spans="1:6" ht="15.75" x14ac:dyDescent="0.25">
      <c r="A117" s="71" t="s">
        <v>11</v>
      </c>
      <c r="B117" s="67"/>
      <c r="C117" s="80">
        <f>$D$15</f>
        <v>0</v>
      </c>
      <c r="D117" s="84">
        <v>5000</v>
      </c>
      <c r="E117" s="80">
        <f t="shared" si="6"/>
        <v>0</v>
      </c>
      <c r="F117" s="99"/>
    </row>
    <row r="118" spans="1:6" x14ac:dyDescent="0.25">
      <c r="A118" s="75"/>
      <c r="B118" s="76"/>
      <c r="C118" s="76"/>
      <c r="D118" s="76"/>
      <c r="E118" s="76"/>
      <c r="F118" s="99"/>
    </row>
    <row r="119" spans="1:6" ht="15.75" x14ac:dyDescent="0.25">
      <c r="A119" s="77"/>
      <c r="B119" s="78"/>
      <c r="C119" s="78"/>
      <c r="D119" s="103" t="s">
        <v>59</v>
      </c>
      <c r="E119" s="103"/>
      <c r="F119" s="99"/>
    </row>
    <row r="120" spans="1:6" ht="31.5" x14ac:dyDescent="0.25">
      <c r="A120" s="64" t="s">
        <v>12</v>
      </c>
      <c r="B120" s="65"/>
      <c r="C120" s="65" t="s">
        <v>47</v>
      </c>
      <c r="D120" s="65" t="s">
        <v>13</v>
      </c>
      <c r="E120" s="65" t="s">
        <v>15</v>
      </c>
      <c r="F120" s="99"/>
    </row>
    <row r="121" spans="1:6" ht="15.75" x14ac:dyDescent="0.25">
      <c r="A121" s="66" t="s">
        <v>6</v>
      </c>
      <c r="B121" s="67"/>
      <c r="C121" s="80">
        <f>$D$3</f>
        <v>0</v>
      </c>
      <c r="D121" s="83">
        <v>0</v>
      </c>
      <c r="E121" s="80">
        <f>C121*D121</f>
        <v>0</v>
      </c>
      <c r="F121" s="99"/>
    </row>
    <row r="122" spans="1:6" ht="15.75" x14ac:dyDescent="0.25">
      <c r="A122" s="68"/>
      <c r="B122" s="69"/>
      <c r="C122" s="68"/>
      <c r="D122" s="85"/>
      <c r="E122" s="68"/>
      <c r="F122" s="99"/>
    </row>
    <row r="123" spans="1:6" ht="15.75" x14ac:dyDescent="0.25">
      <c r="A123" s="71" t="s">
        <v>68</v>
      </c>
      <c r="B123" s="67"/>
      <c r="C123" s="80">
        <f>$D$5</f>
        <v>0</v>
      </c>
      <c r="D123" s="83">
        <v>2</v>
      </c>
      <c r="E123" s="80">
        <f>C123*D123</f>
        <v>0</v>
      </c>
      <c r="F123" s="99"/>
    </row>
    <row r="124" spans="1:6" ht="15.75" x14ac:dyDescent="0.25">
      <c r="A124" s="68"/>
      <c r="B124" s="69"/>
      <c r="C124" s="68"/>
      <c r="D124" s="85"/>
      <c r="E124" s="68"/>
      <c r="F124" s="99"/>
    </row>
    <row r="125" spans="1:6" ht="31.5" x14ac:dyDescent="0.25">
      <c r="A125" s="71" t="s">
        <v>3</v>
      </c>
      <c r="B125" s="67"/>
      <c r="C125" s="80">
        <f>$D$7</f>
        <v>0</v>
      </c>
      <c r="D125" s="84">
        <v>290000</v>
      </c>
      <c r="E125" s="80">
        <f>C125*D125</f>
        <v>0</v>
      </c>
      <c r="F125" s="93" t="s">
        <v>78</v>
      </c>
    </row>
    <row r="126" spans="1:6" ht="15.75" x14ac:dyDescent="0.25">
      <c r="A126" s="68"/>
      <c r="B126" s="69"/>
      <c r="C126" s="68"/>
      <c r="D126" s="86"/>
      <c r="E126" s="68"/>
      <c r="F126" s="99"/>
    </row>
    <row r="127" spans="1:6" ht="15.75" x14ac:dyDescent="0.25">
      <c r="A127" s="71" t="s">
        <v>2</v>
      </c>
      <c r="B127" s="67"/>
      <c r="C127" s="80">
        <f>$D$9</f>
        <v>0</v>
      </c>
      <c r="D127" s="84">
        <v>750</v>
      </c>
      <c r="E127" s="80">
        <f>C127*D127</f>
        <v>0</v>
      </c>
      <c r="F127" s="99"/>
    </row>
    <row r="128" spans="1:6" ht="15.75" x14ac:dyDescent="0.25">
      <c r="A128" s="68"/>
      <c r="B128" s="69"/>
      <c r="C128" s="68"/>
      <c r="D128" s="86"/>
      <c r="E128" s="68"/>
      <c r="F128" s="99"/>
    </row>
    <row r="129" spans="1:6" ht="15.75" x14ac:dyDescent="0.25">
      <c r="A129" s="71" t="s">
        <v>7</v>
      </c>
      <c r="B129" s="67"/>
      <c r="C129" s="80">
        <f>$D$11</f>
        <v>0</v>
      </c>
      <c r="D129" s="84">
        <v>500</v>
      </c>
      <c r="E129" s="80">
        <f>C129*D129</f>
        <v>0</v>
      </c>
      <c r="F129" s="99"/>
    </row>
    <row r="130" spans="1:6" ht="15.75" x14ac:dyDescent="0.25">
      <c r="A130" s="71" t="s">
        <v>8</v>
      </c>
      <c r="B130" s="67"/>
      <c r="C130" s="80">
        <f>$D$12</f>
        <v>0</v>
      </c>
      <c r="D130" s="84">
        <v>10000</v>
      </c>
      <c r="E130" s="80">
        <f t="shared" ref="E130:E133" si="7">C130*D130</f>
        <v>0</v>
      </c>
      <c r="F130" s="99"/>
    </row>
    <row r="131" spans="1:6" ht="15.75" x14ac:dyDescent="0.25">
      <c r="A131" s="71" t="s">
        <v>9</v>
      </c>
      <c r="B131" s="67"/>
      <c r="C131" s="80">
        <f>$D$13</f>
        <v>0</v>
      </c>
      <c r="D131" s="84">
        <f>20*12</f>
        <v>240</v>
      </c>
      <c r="E131" s="80">
        <f t="shared" si="7"/>
        <v>0</v>
      </c>
      <c r="F131" s="99"/>
    </row>
    <row r="132" spans="1:6" ht="15.75" x14ac:dyDescent="0.25">
      <c r="A132" s="71" t="s">
        <v>10</v>
      </c>
      <c r="B132" s="67"/>
      <c r="C132" s="80">
        <f>$D$14</f>
        <v>0</v>
      </c>
      <c r="D132" s="84">
        <v>5000</v>
      </c>
      <c r="E132" s="80">
        <f t="shared" si="7"/>
        <v>0</v>
      </c>
      <c r="F132" s="99"/>
    </row>
    <row r="133" spans="1:6" ht="15.75" x14ac:dyDescent="0.25">
      <c r="A133" s="71" t="s">
        <v>11</v>
      </c>
      <c r="B133" s="67"/>
      <c r="C133" s="80">
        <f>$D$15</f>
        <v>0</v>
      </c>
      <c r="D133" s="84">
        <v>5000</v>
      </c>
      <c r="E133" s="80">
        <f t="shared" si="7"/>
        <v>0</v>
      </c>
      <c r="F133" s="99"/>
    </row>
    <row r="134" spans="1:6" x14ac:dyDescent="0.25">
      <c r="A134" s="75"/>
      <c r="B134" s="76"/>
      <c r="C134" s="76"/>
      <c r="D134" s="76"/>
      <c r="E134" s="76"/>
      <c r="F134" s="99"/>
    </row>
    <row r="135" spans="1:6" x14ac:dyDescent="0.25">
      <c r="A135" s="75"/>
      <c r="B135" s="76"/>
      <c r="C135" s="76"/>
      <c r="D135" s="76"/>
      <c r="E135" s="76"/>
      <c r="F135" s="99"/>
    </row>
    <row r="136" spans="1:6" x14ac:dyDescent="0.25">
      <c r="A136" s="75"/>
      <c r="B136" s="76"/>
      <c r="C136" s="76"/>
      <c r="D136" s="76"/>
      <c r="E136" s="76"/>
      <c r="F136" s="99"/>
    </row>
    <row r="137" spans="1:6" x14ac:dyDescent="0.25">
      <c r="A137" s="75"/>
      <c r="B137" s="76"/>
      <c r="C137" s="76"/>
      <c r="D137" s="76"/>
      <c r="E137" s="76"/>
      <c r="F137" s="99"/>
    </row>
    <row r="138" spans="1:6" x14ac:dyDescent="0.25">
      <c r="A138" s="75"/>
      <c r="B138" s="76"/>
      <c r="C138" s="76"/>
      <c r="D138" s="76"/>
      <c r="E138" s="76"/>
      <c r="F138" s="99"/>
    </row>
    <row r="139" spans="1:6" x14ac:dyDescent="0.25">
      <c r="A139" s="75"/>
      <c r="B139" s="76"/>
      <c r="C139" s="76"/>
      <c r="D139" s="76"/>
      <c r="E139" s="76"/>
      <c r="F139" s="99"/>
    </row>
    <row r="140" spans="1:6" x14ac:dyDescent="0.25">
      <c r="A140" s="75"/>
      <c r="B140" s="76"/>
      <c r="C140" s="76"/>
      <c r="D140" s="76"/>
      <c r="E140" s="76"/>
      <c r="F140" s="99"/>
    </row>
    <row r="141" spans="1:6" x14ac:dyDescent="0.25">
      <c r="A141" s="75"/>
      <c r="B141" s="76"/>
      <c r="C141" s="76"/>
      <c r="D141" s="76"/>
      <c r="E141" s="76"/>
      <c r="F141" s="99"/>
    </row>
    <row r="142" spans="1:6" x14ac:dyDescent="0.25">
      <c r="A142" s="75"/>
      <c r="B142" s="76"/>
      <c r="C142" s="76"/>
      <c r="D142" s="76"/>
      <c r="E142" s="76"/>
      <c r="F142" s="99"/>
    </row>
    <row r="143" spans="1:6" x14ac:dyDescent="0.25">
      <c r="A143" s="75"/>
      <c r="B143" s="76"/>
      <c r="C143" s="76"/>
      <c r="D143" s="76"/>
      <c r="E143" s="76"/>
      <c r="F143" s="99"/>
    </row>
    <row r="144" spans="1:6" x14ac:dyDescent="0.25">
      <c r="A144" s="75"/>
      <c r="B144" s="76"/>
      <c r="C144" s="76"/>
      <c r="D144" s="76"/>
      <c r="E144" s="76"/>
      <c r="F144" s="99"/>
    </row>
    <row r="145" spans="1:6" x14ac:dyDescent="0.25">
      <c r="A145" s="75"/>
      <c r="B145" s="76"/>
      <c r="C145" s="76"/>
      <c r="D145" s="76"/>
      <c r="E145" s="76"/>
      <c r="F145" s="99"/>
    </row>
    <row r="146" spans="1:6" x14ac:dyDescent="0.25">
      <c r="A146" s="75"/>
      <c r="B146" s="76"/>
      <c r="C146" s="76"/>
      <c r="D146" s="76"/>
      <c r="E146" s="76"/>
      <c r="F146" s="99"/>
    </row>
    <row r="147" spans="1:6" x14ac:dyDescent="0.25">
      <c r="A147" s="75"/>
      <c r="B147" s="76"/>
      <c r="C147" s="76"/>
      <c r="D147" s="76"/>
      <c r="E147" s="76"/>
      <c r="F147" s="99"/>
    </row>
    <row r="148" spans="1:6" x14ac:dyDescent="0.25">
      <c r="A148" s="75"/>
      <c r="B148" s="76"/>
      <c r="C148" s="76"/>
      <c r="D148" s="76"/>
      <c r="E148" s="76"/>
      <c r="F148" s="99"/>
    </row>
    <row r="149" spans="1:6" x14ac:dyDescent="0.25">
      <c r="A149" s="75"/>
      <c r="B149" s="76"/>
      <c r="C149" s="76"/>
      <c r="D149" s="76"/>
      <c r="E149" s="76"/>
      <c r="F149" s="99"/>
    </row>
    <row r="150" spans="1:6" x14ac:dyDescent="0.25">
      <c r="A150" s="75"/>
      <c r="B150" s="76"/>
      <c r="C150" s="76"/>
      <c r="D150" s="76"/>
      <c r="E150" s="76"/>
      <c r="F150" s="99"/>
    </row>
    <row r="151" spans="1:6" x14ac:dyDescent="0.25">
      <c r="A151" s="75"/>
      <c r="B151" s="76"/>
      <c r="C151" s="76"/>
      <c r="D151" s="76"/>
      <c r="E151" s="76"/>
      <c r="F151" s="99"/>
    </row>
    <row r="152" spans="1:6" x14ac:dyDescent="0.25">
      <c r="A152" s="75"/>
      <c r="B152" s="76"/>
      <c r="C152" s="76"/>
      <c r="D152" s="76"/>
      <c r="E152" s="76"/>
      <c r="F152" s="99"/>
    </row>
    <row r="153" spans="1:6" x14ac:dyDescent="0.25">
      <c r="A153" s="75"/>
      <c r="B153" s="76"/>
      <c r="C153" s="76"/>
      <c r="D153" s="76"/>
      <c r="E153" s="76"/>
      <c r="F153" s="99"/>
    </row>
    <row r="154" spans="1:6" x14ac:dyDescent="0.25">
      <c r="A154" s="75"/>
      <c r="B154" s="76"/>
      <c r="C154" s="76"/>
      <c r="D154" s="76"/>
      <c r="E154" s="76"/>
      <c r="F154" s="99"/>
    </row>
    <row r="155" spans="1:6" x14ac:dyDescent="0.25">
      <c r="A155" s="75"/>
      <c r="B155" s="76"/>
      <c r="C155" s="76"/>
      <c r="D155" s="76"/>
      <c r="E155" s="76"/>
      <c r="F155" s="99"/>
    </row>
    <row r="156" spans="1:6" x14ac:dyDescent="0.25">
      <c r="A156" s="75"/>
      <c r="B156" s="76"/>
      <c r="C156" s="76"/>
      <c r="D156" s="76"/>
      <c r="E156" s="76"/>
      <c r="F156" s="99"/>
    </row>
    <row r="157" spans="1:6" x14ac:dyDescent="0.25">
      <c r="A157" s="75"/>
      <c r="B157" s="76"/>
      <c r="C157" s="76"/>
      <c r="D157" s="76"/>
      <c r="E157" s="76"/>
      <c r="F157" s="99"/>
    </row>
    <row r="158" spans="1:6" x14ac:dyDescent="0.25">
      <c r="A158" s="75"/>
      <c r="B158" s="76"/>
      <c r="C158" s="76"/>
      <c r="D158" s="76"/>
      <c r="E158" s="76"/>
      <c r="F158" s="99"/>
    </row>
    <row r="159" spans="1:6" x14ac:dyDescent="0.25">
      <c r="A159" s="75"/>
      <c r="B159" s="76"/>
      <c r="C159" s="76"/>
      <c r="D159" s="76"/>
      <c r="E159" s="76"/>
      <c r="F159" s="99"/>
    </row>
    <row r="160" spans="1:6" x14ac:dyDescent="0.25">
      <c r="A160" s="75"/>
      <c r="B160" s="76"/>
      <c r="C160" s="76"/>
      <c r="D160" s="76"/>
      <c r="E160" s="76"/>
      <c r="F160" s="99"/>
    </row>
    <row r="161" spans="1:6" x14ac:dyDescent="0.25">
      <c r="A161" s="75"/>
      <c r="B161" s="76"/>
      <c r="C161" s="76"/>
      <c r="D161" s="76"/>
      <c r="E161" s="76"/>
      <c r="F161" s="99"/>
    </row>
    <row r="162" spans="1:6" x14ac:dyDescent="0.25">
      <c r="A162" s="75"/>
      <c r="B162" s="76"/>
      <c r="C162" s="76"/>
      <c r="D162" s="76"/>
      <c r="E162" s="76"/>
      <c r="F162" s="99"/>
    </row>
    <row r="163" spans="1:6" x14ac:dyDescent="0.25">
      <c r="A163" s="75"/>
      <c r="B163" s="76"/>
      <c r="C163" s="76"/>
      <c r="D163" s="76"/>
      <c r="E163" s="76"/>
      <c r="F163" s="99"/>
    </row>
    <row r="164" spans="1:6" x14ac:dyDescent="0.25">
      <c r="A164" s="75"/>
      <c r="B164" s="76"/>
      <c r="C164" s="76"/>
      <c r="D164" s="76"/>
      <c r="E164" s="76"/>
      <c r="F164" s="99"/>
    </row>
    <row r="165" spans="1:6" x14ac:dyDescent="0.25">
      <c r="A165" s="75"/>
      <c r="B165" s="76"/>
      <c r="C165" s="76"/>
      <c r="D165" s="76"/>
      <c r="E165" s="76"/>
      <c r="F165" s="99"/>
    </row>
    <row r="166" spans="1:6" x14ac:dyDescent="0.25">
      <c r="A166" s="75"/>
      <c r="B166" s="76"/>
      <c r="C166" s="76"/>
      <c r="D166" s="76"/>
      <c r="E166" s="76"/>
      <c r="F166" s="99"/>
    </row>
    <row r="167" spans="1:6" x14ac:dyDescent="0.25">
      <c r="A167" s="75"/>
      <c r="B167" s="76"/>
      <c r="C167" s="76"/>
      <c r="D167" s="76"/>
      <c r="E167" s="76"/>
      <c r="F167" s="99"/>
    </row>
    <row r="168" spans="1:6" x14ac:dyDescent="0.25">
      <c r="A168" s="75"/>
      <c r="B168" s="76"/>
      <c r="C168" s="76"/>
      <c r="D168" s="76"/>
      <c r="E168" s="76"/>
      <c r="F168" s="99"/>
    </row>
    <row r="169" spans="1:6" x14ac:dyDescent="0.25">
      <c r="A169" s="75"/>
      <c r="B169" s="76"/>
      <c r="C169" s="76"/>
      <c r="D169" s="76"/>
      <c r="E169" s="76"/>
      <c r="F169" s="99"/>
    </row>
    <row r="170" spans="1:6" x14ac:dyDescent="0.25">
      <c r="A170" s="75"/>
      <c r="B170" s="76"/>
      <c r="C170" s="76"/>
      <c r="D170" s="76"/>
      <c r="E170" s="76"/>
      <c r="F170" s="99"/>
    </row>
    <row r="171" spans="1:6" x14ac:dyDescent="0.25">
      <c r="A171" s="75"/>
      <c r="B171" s="76"/>
      <c r="C171" s="76"/>
      <c r="D171" s="76"/>
      <c r="E171" s="76"/>
      <c r="F171" s="99"/>
    </row>
    <row r="172" spans="1:6" x14ac:dyDescent="0.25">
      <c r="A172" s="75"/>
      <c r="B172" s="76"/>
      <c r="C172" s="76"/>
      <c r="D172" s="76"/>
      <c r="E172" s="76"/>
      <c r="F172" s="99"/>
    </row>
    <row r="173" spans="1:6" x14ac:dyDescent="0.25">
      <c r="A173" s="75"/>
      <c r="B173" s="76"/>
      <c r="C173" s="76"/>
      <c r="D173" s="76"/>
      <c r="E173" s="76"/>
      <c r="F173" s="99"/>
    </row>
    <row r="174" spans="1:6" x14ac:dyDescent="0.25">
      <c r="A174" s="75"/>
      <c r="B174" s="76"/>
      <c r="C174" s="76"/>
      <c r="D174" s="76"/>
      <c r="E174" s="76"/>
      <c r="F174" s="99"/>
    </row>
    <row r="175" spans="1:6" x14ac:dyDescent="0.25">
      <c r="A175" s="75"/>
      <c r="B175" s="76"/>
      <c r="C175" s="76"/>
      <c r="D175" s="76"/>
      <c r="E175" s="76"/>
      <c r="F175" s="99"/>
    </row>
    <row r="176" spans="1:6" x14ac:dyDescent="0.25">
      <c r="A176" s="75"/>
      <c r="B176" s="76"/>
      <c r="C176" s="76"/>
      <c r="D176" s="76"/>
      <c r="E176" s="76"/>
      <c r="F176" s="99"/>
    </row>
    <row r="177" spans="1:6" x14ac:dyDescent="0.25">
      <c r="A177" s="75"/>
      <c r="B177" s="76"/>
      <c r="C177" s="76"/>
      <c r="D177" s="76"/>
      <c r="E177" s="76"/>
      <c r="F177" s="99"/>
    </row>
    <row r="178" spans="1:6" x14ac:dyDescent="0.25">
      <c r="A178" s="75"/>
      <c r="B178" s="76"/>
      <c r="C178" s="76"/>
      <c r="D178" s="76"/>
      <c r="E178" s="76"/>
      <c r="F178" s="99"/>
    </row>
    <row r="179" spans="1:6" x14ac:dyDescent="0.25">
      <c r="A179" s="75"/>
      <c r="B179" s="76"/>
      <c r="C179" s="76"/>
      <c r="D179" s="76"/>
      <c r="E179" s="76"/>
      <c r="F179" s="99"/>
    </row>
    <row r="180" spans="1:6" x14ac:dyDescent="0.25">
      <c r="A180" s="75"/>
      <c r="B180" s="76"/>
      <c r="C180" s="76"/>
      <c r="D180" s="76"/>
      <c r="E180" s="76"/>
      <c r="F180" s="99"/>
    </row>
    <row r="181" spans="1:6" x14ac:dyDescent="0.25">
      <c r="A181" s="75"/>
      <c r="B181" s="76"/>
      <c r="C181" s="76"/>
      <c r="D181" s="76"/>
      <c r="E181" s="76"/>
      <c r="F181" s="99"/>
    </row>
    <row r="182" spans="1:6" x14ac:dyDescent="0.25">
      <c r="A182" s="75"/>
      <c r="B182" s="76"/>
      <c r="C182" s="76"/>
      <c r="D182" s="76"/>
      <c r="E182" s="76"/>
      <c r="F182" s="99"/>
    </row>
    <row r="183" spans="1:6" x14ac:dyDescent="0.25">
      <c r="A183" s="75"/>
      <c r="B183" s="76"/>
      <c r="C183" s="76"/>
      <c r="D183" s="76"/>
      <c r="E183" s="76"/>
      <c r="F183" s="99"/>
    </row>
    <row r="184" spans="1:6" x14ac:dyDescent="0.25">
      <c r="A184" s="75"/>
      <c r="B184" s="76"/>
      <c r="C184" s="76"/>
      <c r="D184" s="76"/>
      <c r="E184" s="76"/>
      <c r="F184" s="99"/>
    </row>
    <row r="185" spans="1:6" x14ac:dyDescent="0.25">
      <c r="A185" s="75"/>
      <c r="B185" s="76"/>
      <c r="C185" s="76"/>
      <c r="D185" s="76"/>
      <c r="E185" s="76"/>
      <c r="F185" s="99"/>
    </row>
    <row r="186" spans="1:6" x14ac:dyDescent="0.25">
      <c r="A186" s="75"/>
      <c r="B186" s="76"/>
      <c r="C186" s="76"/>
      <c r="D186" s="76"/>
      <c r="E186" s="76"/>
      <c r="F186" s="99"/>
    </row>
    <row r="187" spans="1:6" x14ac:dyDescent="0.25">
      <c r="A187" s="75"/>
      <c r="B187" s="76"/>
      <c r="C187" s="76"/>
      <c r="D187" s="76"/>
      <c r="E187" s="76"/>
      <c r="F187" s="99"/>
    </row>
    <row r="188" spans="1:6" x14ac:dyDescent="0.25">
      <c r="A188" s="75"/>
      <c r="B188" s="76"/>
      <c r="C188" s="76"/>
      <c r="D188" s="76"/>
      <c r="E188" s="76"/>
      <c r="F188" s="99"/>
    </row>
    <row r="189" spans="1:6" x14ac:dyDescent="0.25">
      <c r="A189" s="75"/>
      <c r="B189" s="76"/>
      <c r="C189" s="76"/>
      <c r="D189" s="76"/>
      <c r="E189" s="76"/>
      <c r="F189" s="99"/>
    </row>
    <row r="190" spans="1:6" x14ac:dyDescent="0.25">
      <c r="A190" s="75"/>
      <c r="B190" s="76"/>
      <c r="C190" s="76"/>
      <c r="D190" s="76"/>
      <c r="E190" s="76"/>
      <c r="F190" s="99"/>
    </row>
    <row r="191" spans="1:6" x14ac:dyDescent="0.25">
      <c r="A191" s="75"/>
      <c r="B191" s="76"/>
      <c r="C191" s="76"/>
      <c r="D191" s="76"/>
      <c r="E191" s="76"/>
      <c r="F191" s="99"/>
    </row>
    <row r="192" spans="1:6" x14ac:dyDescent="0.25">
      <c r="A192" s="75"/>
      <c r="B192" s="76"/>
      <c r="C192" s="76"/>
      <c r="D192" s="76"/>
      <c r="E192" s="76"/>
      <c r="F192" s="99"/>
    </row>
    <row r="193" spans="1:6" x14ac:dyDescent="0.25">
      <c r="A193" s="75"/>
      <c r="B193" s="76"/>
      <c r="C193" s="76"/>
      <c r="D193" s="76"/>
      <c r="E193" s="76"/>
      <c r="F193" s="99"/>
    </row>
    <row r="194" spans="1:6" x14ac:dyDescent="0.25">
      <c r="A194" s="75"/>
      <c r="B194" s="76"/>
      <c r="C194" s="76"/>
      <c r="D194" s="76"/>
      <c r="E194" s="76"/>
      <c r="F194" s="99"/>
    </row>
    <row r="195" spans="1:6" x14ac:dyDescent="0.25">
      <c r="A195" s="75"/>
      <c r="B195" s="76"/>
      <c r="C195" s="76"/>
      <c r="D195" s="76"/>
      <c r="E195" s="76"/>
      <c r="F195" s="99"/>
    </row>
    <row r="196" spans="1:6" x14ac:dyDescent="0.25">
      <c r="A196" s="75"/>
      <c r="B196" s="76"/>
      <c r="C196" s="76"/>
      <c r="D196" s="76"/>
      <c r="E196" s="76"/>
      <c r="F196" s="99"/>
    </row>
    <row r="197" spans="1:6" x14ac:dyDescent="0.25">
      <c r="A197" s="75"/>
      <c r="B197" s="76"/>
      <c r="C197" s="76"/>
      <c r="D197" s="76"/>
      <c r="E197" s="76"/>
      <c r="F197" s="99"/>
    </row>
    <row r="198" spans="1:6" x14ac:dyDescent="0.25">
      <c r="A198" s="75"/>
      <c r="B198" s="76"/>
      <c r="C198" s="76"/>
      <c r="D198" s="76"/>
      <c r="E198" s="76"/>
      <c r="F198" s="99"/>
    </row>
    <row r="199" spans="1:6" x14ac:dyDescent="0.25">
      <c r="A199" s="75"/>
      <c r="B199" s="76"/>
      <c r="C199" s="76"/>
      <c r="D199" s="76"/>
      <c r="E199" s="76"/>
      <c r="F199" s="99"/>
    </row>
    <row r="200" spans="1:6" x14ac:dyDescent="0.25">
      <c r="A200" s="75"/>
      <c r="B200" s="76"/>
      <c r="C200" s="76"/>
      <c r="D200" s="76"/>
      <c r="E200" s="76"/>
      <c r="F200" s="99"/>
    </row>
    <row r="201" spans="1:6" x14ac:dyDescent="0.25">
      <c r="A201" s="75"/>
      <c r="B201" s="76"/>
      <c r="C201" s="76"/>
      <c r="D201" s="76"/>
      <c r="E201" s="76"/>
      <c r="F201" s="99"/>
    </row>
    <row r="202" spans="1:6" x14ac:dyDescent="0.25">
      <c r="A202" s="75"/>
      <c r="B202" s="76"/>
      <c r="C202" s="76"/>
      <c r="D202" s="76"/>
      <c r="E202" s="76"/>
      <c r="F202" s="99"/>
    </row>
    <row r="203" spans="1:6" x14ac:dyDescent="0.25">
      <c r="A203" s="75"/>
      <c r="B203" s="76"/>
      <c r="C203" s="76"/>
      <c r="D203" s="76"/>
      <c r="E203" s="76"/>
      <c r="F203" s="99"/>
    </row>
    <row r="204" spans="1:6" x14ac:dyDescent="0.25">
      <c r="A204" s="75"/>
      <c r="B204" s="76"/>
      <c r="C204" s="76"/>
      <c r="D204" s="76"/>
      <c r="E204" s="76"/>
      <c r="F204" s="99"/>
    </row>
    <row r="205" spans="1:6" x14ac:dyDescent="0.25">
      <c r="A205" s="75"/>
      <c r="B205" s="76"/>
      <c r="C205" s="76"/>
      <c r="D205" s="76"/>
      <c r="E205" s="76"/>
      <c r="F205" s="99"/>
    </row>
    <row r="206" spans="1:6" x14ac:dyDescent="0.25">
      <c r="A206" s="75"/>
      <c r="B206" s="76"/>
      <c r="C206" s="76"/>
      <c r="D206" s="76"/>
      <c r="E206" s="76"/>
      <c r="F206" s="99"/>
    </row>
    <row r="207" spans="1:6" x14ac:dyDescent="0.25">
      <c r="A207" s="75"/>
      <c r="B207" s="76"/>
      <c r="C207" s="76"/>
      <c r="D207" s="76"/>
      <c r="E207" s="76"/>
      <c r="F207" s="99"/>
    </row>
    <row r="208" spans="1:6" x14ac:dyDescent="0.25">
      <c r="A208" s="75"/>
      <c r="B208" s="76"/>
      <c r="C208" s="76"/>
      <c r="D208" s="76"/>
      <c r="E208" s="76"/>
      <c r="F208" s="99"/>
    </row>
    <row r="209" spans="1:6" x14ac:dyDescent="0.25">
      <c r="A209" s="75"/>
      <c r="B209" s="76"/>
      <c r="C209" s="76"/>
      <c r="D209" s="76"/>
      <c r="E209" s="76"/>
      <c r="F209" s="99"/>
    </row>
    <row r="210" spans="1:6" x14ac:dyDescent="0.25">
      <c r="A210" s="75"/>
      <c r="B210" s="76"/>
      <c r="C210" s="76"/>
      <c r="D210" s="76"/>
      <c r="E210" s="76"/>
      <c r="F210" s="99"/>
    </row>
    <row r="211" spans="1:6" x14ac:dyDescent="0.25">
      <c r="A211" s="75"/>
      <c r="B211" s="76"/>
      <c r="C211" s="76"/>
      <c r="D211" s="76"/>
      <c r="E211" s="76"/>
      <c r="F211" s="99"/>
    </row>
    <row r="212" spans="1:6" x14ac:dyDescent="0.25">
      <c r="A212" s="75"/>
      <c r="B212" s="76"/>
      <c r="C212" s="76"/>
      <c r="D212" s="76"/>
      <c r="E212" s="76"/>
      <c r="F212" s="99"/>
    </row>
    <row r="213" spans="1:6" x14ac:dyDescent="0.25">
      <c r="A213" s="75"/>
      <c r="B213" s="76"/>
      <c r="C213" s="76"/>
      <c r="D213" s="76"/>
      <c r="E213" s="76"/>
      <c r="F213" s="99"/>
    </row>
    <row r="214" spans="1:6" x14ac:dyDescent="0.25">
      <c r="A214" s="75"/>
      <c r="B214" s="76"/>
      <c r="C214" s="76"/>
      <c r="D214" s="76"/>
      <c r="E214" s="76"/>
      <c r="F214" s="99"/>
    </row>
    <row r="215" spans="1:6" x14ac:dyDescent="0.25">
      <c r="A215" s="75"/>
      <c r="B215" s="76"/>
      <c r="C215" s="76"/>
      <c r="D215" s="76"/>
      <c r="E215" s="76"/>
      <c r="F215" s="99"/>
    </row>
    <row r="216" spans="1:6" x14ac:dyDescent="0.25">
      <c r="A216" s="75"/>
      <c r="B216" s="76"/>
      <c r="C216" s="76"/>
      <c r="D216" s="76"/>
      <c r="E216" s="76"/>
      <c r="F216" s="99"/>
    </row>
    <row r="217" spans="1:6" x14ac:dyDescent="0.25">
      <c r="A217" s="75"/>
      <c r="B217" s="76"/>
      <c r="C217" s="76"/>
      <c r="D217" s="76"/>
      <c r="E217" s="76"/>
      <c r="F217" s="99"/>
    </row>
    <row r="218" spans="1:6" x14ac:dyDescent="0.25">
      <c r="A218" s="75"/>
      <c r="B218" s="76"/>
      <c r="C218" s="76"/>
      <c r="D218" s="76"/>
      <c r="E218" s="76"/>
      <c r="F218" s="99"/>
    </row>
    <row r="219" spans="1:6" x14ac:dyDescent="0.25">
      <c r="A219" s="75"/>
      <c r="B219" s="76"/>
      <c r="C219" s="76"/>
      <c r="D219" s="76"/>
      <c r="E219" s="76"/>
      <c r="F219" s="99"/>
    </row>
    <row r="220" spans="1:6" x14ac:dyDescent="0.25">
      <c r="A220" s="75"/>
      <c r="B220" s="76"/>
      <c r="C220" s="76"/>
      <c r="D220" s="76"/>
      <c r="E220" s="76"/>
      <c r="F220" s="99"/>
    </row>
    <row r="221" spans="1:6" x14ac:dyDescent="0.25">
      <c r="A221" s="75"/>
      <c r="B221" s="76"/>
      <c r="C221" s="76"/>
      <c r="D221" s="76"/>
      <c r="E221" s="76"/>
      <c r="F221" s="98"/>
    </row>
    <row r="222" spans="1:6" x14ac:dyDescent="0.25">
      <c r="A222" s="75"/>
      <c r="B222" s="76"/>
      <c r="C222" s="76"/>
      <c r="D222" s="76"/>
      <c r="E222" s="76"/>
      <c r="F222" s="98"/>
    </row>
    <row r="223" spans="1:6" x14ac:dyDescent="0.25">
      <c r="A223" s="75"/>
      <c r="B223" s="76"/>
      <c r="C223" s="76"/>
      <c r="D223" s="76"/>
      <c r="E223" s="76"/>
      <c r="F223" s="98"/>
    </row>
    <row r="224" spans="1:6" x14ac:dyDescent="0.25">
      <c r="A224" s="75"/>
      <c r="B224" s="76"/>
      <c r="C224" s="76"/>
      <c r="D224" s="76"/>
      <c r="E224" s="76"/>
      <c r="F224" s="98"/>
    </row>
  </sheetData>
  <sheetProtection password="999B" sheet="1" objects="1" scenarios="1"/>
  <protectedRanges>
    <protectedRange sqref="C11:D15" name="Range5"/>
    <protectedRange sqref="C9:D9" name="Range4"/>
    <protectedRange sqref="C7:D7" name="Range3"/>
    <protectedRange sqref="C5:D5" name="Range2"/>
    <protectedRange sqref="C3:D3" name="Range1"/>
    <protectedRange sqref="G7" name="Range3_1"/>
  </protectedRanges>
  <mergeCells count="8">
    <mergeCell ref="A1:D1"/>
    <mergeCell ref="D103:E103"/>
    <mergeCell ref="D119:E119"/>
    <mergeCell ref="D87:E87"/>
    <mergeCell ref="D23:E23"/>
    <mergeCell ref="D39:E39"/>
    <mergeCell ref="D55:E55"/>
    <mergeCell ref="D71:E71"/>
  </mergeCells>
  <pageMargins left="0.25" right="0.25" top="0.5" bottom="0.75" header="0.3" footer="0.3"/>
  <pageSetup scale="60" fitToHeight="0" orientation="portrait" r:id="rId1"/>
  <rowBreaks count="1" manualBreakCount="1">
    <brk id="7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90" zoomScaleNormal="90" workbookViewId="0">
      <selection activeCell="G28" sqref="G28"/>
    </sheetView>
  </sheetViews>
  <sheetFormatPr defaultRowHeight="15" x14ac:dyDescent="0.25"/>
  <cols>
    <col min="1" max="1" width="3.85546875" customWidth="1"/>
    <col min="2" max="2" width="42" customWidth="1"/>
    <col min="3" max="3" width="7.140625" customWidth="1"/>
    <col min="4" max="4" width="18.42578125" customWidth="1"/>
    <col min="5" max="8" width="17.85546875" customWidth="1"/>
    <col min="9" max="9" width="24.28515625" customWidth="1"/>
    <col min="10" max="10" width="17.85546875" customWidth="1"/>
    <col min="11" max="11" width="15.42578125" customWidth="1"/>
  </cols>
  <sheetData>
    <row r="1" spans="2:11" s="38" customFormat="1" ht="25.5" customHeight="1" thickBot="1" x14ac:dyDescent="0.3">
      <c r="B1" s="104" t="s">
        <v>56</v>
      </c>
      <c r="C1" s="105"/>
      <c r="D1" s="105"/>
      <c r="E1" s="105"/>
      <c r="F1" s="105"/>
      <c r="G1" s="105"/>
      <c r="H1" s="105"/>
      <c r="I1" s="105"/>
      <c r="J1" s="105"/>
      <c r="K1" s="106"/>
    </row>
    <row r="2" spans="2:11" ht="16.5" thickBot="1" x14ac:dyDescent="0.3">
      <c r="B2" s="36"/>
      <c r="C2" s="37"/>
      <c r="D2" s="37"/>
      <c r="E2" s="37"/>
      <c r="F2" s="37"/>
      <c r="G2" s="108"/>
      <c r="H2" s="109"/>
      <c r="I2" s="58"/>
      <c r="J2" s="58"/>
      <c r="K2" s="59"/>
    </row>
    <row r="3" spans="2:11" ht="48" thickBot="1" x14ac:dyDescent="0.3">
      <c r="B3" s="8" t="s">
        <v>12</v>
      </c>
      <c r="C3" s="9"/>
      <c r="D3" s="9" t="s">
        <v>20</v>
      </c>
      <c r="E3" s="9" t="s">
        <v>21</v>
      </c>
      <c r="F3" s="9" t="s">
        <v>22</v>
      </c>
      <c r="G3" s="9" t="s">
        <v>23</v>
      </c>
      <c r="H3" s="10" t="s">
        <v>24</v>
      </c>
      <c r="I3" s="48" t="s">
        <v>70</v>
      </c>
      <c r="J3" s="48" t="s">
        <v>71</v>
      </c>
      <c r="K3" s="19" t="s">
        <v>69</v>
      </c>
    </row>
    <row r="4" spans="2:11" ht="15.75" x14ac:dyDescent="0.25">
      <c r="B4" s="7" t="s">
        <v>6</v>
      </c>
      <c r="C4" s="31"/>
      <c r="D4" s="13">
        <f>'1.3 Unit Pricing'!E25</f>
        <v>0</v>
      </c>
      <c r="E4" s="13">
        <f>'1.3 Unit Pricing'!E41</f>
        <v>0</v>
      </c>
      <c r="F4" s="13">
        <f>'1.3 Unit Pricing'!E57</f>
        <v>0</v>
      </c>
      <c r="G4" s="14">
        <f>'1.3 Unit Pricing'!E73</f>
        <v>0</v>
      </c>
      <c r="H4" s="13">
        <f>'1.3 Unit Pricing'!E89</f>
        <v>0</v>
      </c>
      <c r="I4" s="46">
        <f>'1.3 Unit Pricing'!E105</f>
        <v>0</v>
      </c>
      <c r="J4" s="46">
        <f>'1.3 Unit Pricing'!E121</f>
        <v>0</v>
      </c>
      <c r="K4" s="15">
        <f>SUM(D4:J4)</f>
        <v>0</v>
      </c>
    </row>
    <row r="5" spans="2:11" ht="15.75" x14ac:dyDescent="0.25">
      <c r="B5" s="11"/>
      <c r="C5" s="11"/>
      <c r="D5" s="11"/>
      <c r="E5" s="11"/>
      <c r="F5" s="11"/>
      <c r="G5" s="11"/>
      <c r="H5" s="11"/>
      <c r="I5" s="11"/>
      <c r="J5" s="11"/>
      <c r="K5" s="11"/>
    </row>
    <row r="6" spans="2:11" ht="15.75" x14ac:dyDescent="0.25">
      <c r="B6" s="6" t="s">
        <v>1</v>
      </c>
      <c r="C6" s="12"/>
      <c r="D6" s="13">
        <f>'1.3 Unit Pricing'!E27</f>
        <v>0</v>
      </c>
      <c r="E6" s="13">
        <f>'1.3 Unit Pricing'!E43</f>
        <v>0</v>
      </c>
      <c r="F6" s="13">
        <f>'1.3 Unit Pricing'!E59</f>
        <v>0</v>
      </c>
      <c r="G6" s="14">
        <f>'1.3 Unit Pricing'!E75</f>
        <v>0</v>
      </c>
      <c r="H6" s="13">
        <f>'1.3 Unit Pricing'!E91</f>
        <v>0</v>
      </c>
      <c r="I6" s="46">
        <f>'1.3 Unit Pricing'!E107</f>
        <v>0</v>
      </c>
      <c r="J6" s="46">
        <f>'1.3 Unit Pricing'!E123</f>
        <v>0</v>
      </c>
      <c r="K6" s="15">
        <f>SUM(D6:J6)</f>
        <v>0</v>
      </c>
    </row>
    <row r="7" spans="2:11" ht="15.75" x14ac:dyDescent="0.25">
      <c r="B7" s="11"/>
      <c r="C7" s="11"/>
      <c r="D7" s="11"/>
      <c r="E7" s="11"/>
      <c r="F7" s="11"/>
      <c r="G7" s="11"/>
      <c r="H7" s="11"/>
      <c r="I7" s="11"/>
      <c r="J7" s="11"/>
      <c r="K7" s="11"/>
    </row>
    <row r="8" spans="2:11" ht="15.75" x14ac:dyDescent="0.25">
      <c r="B8" s="6" t="s">
        <v>3</v>
      </c>
      <c r="C8" s="12"/>
      <c r="D8" s="13">
        <f>'1.3 Unit Pricing'!E29</f>
        <v>0</v>
      </c>
      <c r="E8" s="13">
        <f>'1.3 Unit Pricing'!E45</f>
        <v>0</v>
      </c>
      <c r="F8" s="13">
        <f>'1.3 Unit Pricing'!E61</f>
        <v>0</v>
      </c>
      <c r="G8" s="14">
        <f>'1.3 Unit Pricing'!E77</f>
        <v>0</v>
      </c>
      <c r="H8" s="13">
        <f>'1.3 Unit Pricing'!E93</f>
        <v>0</v>
      </c>
      <c r="I8" s="46">
        <f>'1.3 Unit Pricing'!E109</f>
        <v>0</v>
      </c>
      <c r="J8" s="46">
        <f>'1.3 Unit Pricing'!E125</f>
        <v>0</v>
      </c>
      <c r="K8" s="15">
        <f>SUM(D8:J8)</f>
        <v>0</v>
      </c>
    </row>
    <row r="9" spans="2:11" ht="15.75" x14ac:dyDescent="0.25">
      <c r="B9" s="11"/>
      <c r="C9" s="11"/>
      <c r="D9" s="11"/>
      <c r="E9" s="11"/>
      <c r="F9" s="11"/>
      <c r="G9" s="11"/>
      <c r="H9" s="11"/>
      <c r="I9" s="11"/>
      <c r="J9" s="11"/>
      <c r="K9" s="11"/>
    </row>
    <row r="10" spans="2:11" ht="15.75" x14ac:dyDescent="0.25">
      <c r="B10" s="6" t="s">
        <v>2</v>
      </c>
      <c r="C10" s="12"/>
      <c r="D10" s="13">
        <f>'1.3 Unit Pricing'!E31</f>
        <v>0</v>
      </c>
      <c r="E10" s="13">
        <f>'1.3 Unit Pricing'!E47</f>
        <v>0</v>
      </c>
      <c r="F10" s="13">
        <f>'1.3 Unit Pricing'!E63</f>
        <v>0</v>
      </c>
      <c r="G10" s="14">
        <f>'1.3 Unit Pricing'!E79</f>
        <v>0</v>
      </c>
      <c r="H10" s="13">
        <f>'1.3 Unit Pricing'!E95</f>
        <v>0</v>
      </c>
      <c r="I10" s="46">
        <f>'1.3 Unit Pricing'!E111</f>
        <v>0</v>
      </c>
      <c r="J10" s="46">
        <f>'1.3 Unit Pricing'!E127</f>
        <v>0</v>
      </c>
      <c r="K10" s="15">
        <f>SUM(D10:J10)</f>
        <v>0</v>
      </c>
    </row>
    <row r="11" spans="2:11" ht="15.75" x14ac:dyDescent="0.25">
      <c r="B11" s="11"/>
      <c r="C11" s="11"/>
      <c r="D11" s="11"/>
      <c r="E11" s="11"/>
      <c r="F11" s="11"/>
      <c r="G11" s="11"/>
      <c r="H11" s="11"/>
      <c r="I11" s="11"/>
      <c r="J11" s="11"/>
      <c r="K11" s="11"/>
    </row>
    <row r="12" spans="2:11" ht="15.75" x14ac:dyDescent="0.25">
      <c r="B12" s="6" t="s">
        <v>7</v>
      </c>
      <c r="C12" s="12"/>
      <c r="D12" s="13">
        <f>'1.3 Unit Pricing'!E33</f>
        <v>0</v>
      </c>
      <c r="E12" s="13">
        <f>'1.3 Unit Pricing'!E49</f>
        <v>0</v>
      </c>
      <c r="F12" s="13">
        <f>'1.3 Unit Pricing'!E65</f>
        <v>0</v>
      </c>
      <c r="G12" s="14">
        <f>'1.3 Unit Pricing'!E81</f>
        <v>0</v>
      </c>
      <c r="H12" s="13">
        <f>'1.3 Unit Pricing'!E97</f>
        <v>0</v>
      </c>
      <c r="I12" s="46">
        <f>'1.3 Unit Pricing'!E113</f>
        <v>0</v>
      </c>
      <c r="J12" s="49">
        <f>'1.3 Unit Pricing'!E129</f>
        <v>0</v>
      </c>
      <c r="K12" s="15">
        <f>SUM(D12:J12)</f>
        <v>0</v>
      </c>
    </row>
    <row r="13" spans="2:11" ht="15.75" x14ac:dyDescent="0.25">
      <c r="B13" s="6" t="s">
        <v>8</v>
      </c>
      <c r="C13" s="12"/>
      <c r="D13" s="13">
        <f>'1.3 Unit Pricing'!E34</f>
        <v>0</v>
      </c>
      <c r="E13" s="13">
        <f>'1.3 Unit Pricing'!E50</f>
        <v>0</v>
      </c>
      <c r="F13" s="13">
        <f>'1.3 Unit Pricing'!E66</f>
        <v>0</v>
      </c>
      <c r="G13" s="14">
        <f>'1.3 Unit Pricing'!E82</f>
        <v>0</v>
      </c>
      <c r="H13" s="13">
        <f>'1.3 Unit Pricing'!E98</f>
        <v>0</v>
      </c>
      <c r="I13" s="46">
        <f>'1.3 Unit Pricing'!E114</f>
        <v>0</v>
      </c>
      <c r="J13" s="49">
        <f>'1.3 Unit Pricing'!E130</f>
        <v>0</v>
      </c>
      <c r="K13" s="15">
        <f t="shared" ref="K13:K16" si="0">SUM(D13:J13)</f>
        <v>0</v>
      </c>
    </row>
    <row r="14" spans="2:11" ht="15.75" x14ac:dyDescent="0.25">
      <c r="B14" s="6" t="s">
        <v>9</v>
      </c>
      <c r="C14" s="12"/>
      <c r="D14" s="13">
        <f>'1.3 Unit Pricing'!E35</f>
        <v>0</v>
      </c>
      <c r="E14" s="13">
        <f>'1.3 Unit Pricing'!E51</f>
        <v>0</v>
      </c>
      <c r="F14" s="13">
        <f>'1.3 Unit Pricing'!E67</f>
        <v>0</v>
      </c>
      <c r="G14" s="14">
        <f>'1.3 Unit Pricing'!E83</f>
        <v>0</v>
      </c>
      <c r="H14" s="13">
        <f>'1.3 Unit Pricing'!E99</f>
        <v>0</v>
      </c>
      <c r="I14" s="46">
        <f>'1.3 Unit Pricing'!E115</f>
        <v>0</v>
      </c>
      <c r="J14" s="49">
        <f>'1.3 Unit Pricing'!E131</f>
        <v>0</v>
      </c>
      <c r="K14" s="15">
        <f t="shared" si="0"/>
        <v>0</v>
      </c>
    </row>
    <row r="15" spans="2:11" ht="15.75" x14ac:dyDescent="0.25">
      <c r="B15" s="6" t="s">
        <v>10</v>
      </c>
      <c r="C15" s="12"/>
      <c r="D15" s="13">
        <f>'1.3 Unit Pricing'!E36</f>
        <v>0</v>
      </c>
      <c r="E15" s="13">
        <f>'1.3 Unit Pricing'!E52</f>
        <v>0</v>
      </c>
      <c r="F15" s="13">
        <f>'1.3 Unit Pricing'!E68</f>
        <v>0</v>
      </c>
      <c r="G15" s="14">
        <f>'1.3 Unit Pricing'!E84</f>
        <v>0</v>
      </c>
      <c r="H15" s="13">
        <f>'1.3 Unit Pricing'!E100</f>
        <v>0</v>
      </c>
      <c r="I15" s="46">
        <f>'1.3 Unit Pricing'!E116</f>
        <v>0</v>
      </c>
      <c r="J15" s="49">
        <f>'1.3 Unit Pricing'!E132</f>
        <v>0</v>
      </c>
      <c r="K15" s="15">
        <f t="shared" si="0"/>
        <v>0</v>
      </c>
    </row>
    <row r="16" spans="2:11" ht="15.75" x14ac:dyDescent="0.25">
      <c r="B16" s="6" t="s">
        <v>11</v>
      </c>
      <c r="C16" s="12"/>
      <c r="D16" s="13">
        <f>'1.3 Unit Pricing'!E37</f>
        <v>0</v>
      </c>
      <c r="E16" s="13">
        <f>'1.3 Unit Pricing'!E53</f>
        <v>0</v>
      </c>
      <c r="F16" s="13">
        <f>'1.3 Unit Pricing'!E69</f>
        <v>0</v>
      </c>
      <c r="G16" s="14">
        <f>'1.3 Unit Pricing'!E85</f>
        <v>0</v>
      </c>
      <c r="H16" s="13">
        <f>'1.3 Unit Pricing'!E101</f>
        <v>0</v>
      </c>
      <c r="I16" s="46">
        <f>'1.3 Unit Pricing'!E117</f>
        <v>0</v>
      </c>
      <c r="J16" s="49">
        <f>'1.3 Unit Pricing'!E133</f>
        <v>0</v>
      </c>
      <c r="K16" s="15">
        <f t="shared" si="0"/>
        <v>0</v>
      </c>
    </row>
    <row r="17" spans="2:11" ht="15.75" thickBot="1" x14ac:dyDescent="0.3">
      <c r="B17" s="32"/>
      <c r="C17" s="32"/>
      <c r="D17" s="32"/>
      <c r="E17" s="32"/>
      <c r="F17" s="32"/>
      <c r="G17" s="32"/>
      <c r="H17" s="32"/>
      <c r="I17" s="32"/>
      <c r="J17" s="32"/>
      <c r="K17" s="32"/>
    </row>
    <row r="18" spans="2:11" ht="16.5" thickBot="1" x14ac:dyDescent="0.3">
      <c r="B18" s="16" t="s">
        <v>25</v>
      </c>
      <c r="C18" s="33"/>
      <c r="D18" s="17">
        <f>SUM(D4:D17)</f>
        <v>0</v>
      </c>
      <c r="E18" s="17">
        <f t="shared" ref="E18:H18" si="1">SUM(E4:E17)</f>
        <v>0</v>
      </c>
      <c r="F18" s="17">
        <f t="shared" si="1"/>
        <v>0</v>
      </c>
      <c r="G18" s="17">
        <f t="shared" si="1"/>
        <v>0</v>
      </c>
      <c r="H18" s="18">
        <f t="shared" si="1"/>
        <v>0</v>
      </c>
      <c r="I18" s="47">
        <f>SUM(I4:I17)</f>
        <v>0</v>
      </c>
      <c r="J18" s="47">
        <f>SUM(J4:J17)</f>
        <v>0</v>
      </c>
      <c r="K18" s="20">
        <f>K4+K6+K8+K10+K12+K13+K14+K15+K16</f>
        <v>0</v>
      </c>
    </row>
    <row r="19" spans="2:11" ht="16.5" thickBot="1" x14ac:dyDescent="0.3">
      <c r="B19" s="34"/>
      <c r="C19" s="51"/>
      <c r="D19" s="50"/>
      <c r="E19" s="50"/>
      <c r="F19" s="50"/>
      <c r="G19" s="50"/>
      <c r="H19" s="50"/>
      <c r="I19" s="50"/>
      <c r="J19" s="50"/>
      <c r="K19" s="50"/>
    </row>
    <row r="20" spans="2:11" ht="19.5" thickBot="1" x14ac:dyDescent="0.35">
      <c r="B20" s="112" t="s">
        <v>72</v>
      </c>
      <c r="C20" s="113"/>
      <c r="D20" s="114">
        <f>SUM(D18:J18)</f>
        <v>0</v>
      </c>
      <c r="E20" s="115"/>
      <c r="F20" s="50"/>
      <c r="G20" s="50"/>
      <c r="H20" s="50"/>
      <c r="I20" s="50"/>
      <c r="J20" s="50"/>
      <c r="K20" s="50"/>
    </row>
    <row r="22" spans="2:11" x14ac:dyDescent="0.25">
      <c r="B22" s="45"/>
      <c r="C22" s="45"/>
      <c r="D22" s="45"/>
      <c r="E22" s="45"/>
      <c r="F22" s="45"/>
      <c r="G22" s="45"/>
      <c r="H22" s="45"/>
      <c r="I22" s="45"/>
      <c r="J22" s="45"/>
      <c r="K22" s="45"/>
    </row>
    <row r="23" spans="2:11" ht="18.75" x14ac:dyDescent="0.3">
      <c r="B23" s="52" t="s">
        <v>36</v>
      </c>
      <c r="C23" s="53" t="s">
        <v>37</v>
      </c>
      <c r="D23" s="52"/>
      <c r="E23" s="54"/>
      <c r="F23" s="55"/>
    </row>
    <row r="24" spans="2:11" ht="18.75" x14ac:dyDescent="0.3">
      <c r="B24" s="56" t="s">
        <v>38</v>
      </c>
      <c r="C24" s="110"/>
      <c r="D24" s="110"/>
      <c r="E24" s="110"/>
      <c r="F24" s="55"/>
    </row>
    <row r="25" spans="2:11" ht="18.75" x14ac:dyDescent="0.3">
      <c r="B25" s="111" t="s">
        <v>39</v>
      </c>
      <c r="C25" s="111"/>
      <c r="D25" s="111"/>
      <c r="E25" s="111"/>
      <c r="F25" s="55"/>
    </row>
    <row r="26" spans="2:11" ht="18.75" x14ac:dyDescent="0.3">
      <c r="B26" s="111" t="s">
        <v>40</v>
      </c>
      <c r="C26" s="111"/>
      <c r="D26" s="111"/>
      <c r="E26" s="111"/>
      <c r="F26" s="55"/>
    </row>
    <row r="27" spans="2:11" ht="18.75" x14ac:dyDescent="0.3">
      <c r="B27" s="111" t="s">
        <v>41</v>
      </c>
      <c r="C27" s="111"/>
      <c r="D27" s="111"/>
      <c r="E27" s="111"/>
      <c r="F27" s="57"/>
    </row>
    <row r="28" spans="2:11" x14ac:dyDescent="0.25">
      <c r="B28" s="29"/>
      <c r="C28" s="30"/>
      <c r="D28" s="30"/>
      <c r="E28" s="30"/>
    </row>
    <row r="29" spans="2:11" ht="50.25" customHeight="1" x14ac:dyDescent="0.25">
      <c r="B29" s="107" t="s">
        <v>42</v>
      </c>
      <c r="C29" s="107"/>
      <c r="D29" s="107"/>
      <c r="E29" s="107"/>
    </row>
  </sheetData>
  <sheetProtection password="999B" sheet="1" objects="1" scenarios="1"/>
  <mergeCells count="9">
    <mergeCell ref="B1:K1"/>
    <mergeCell ref="B29:E29"/>
    <mergeCell ref="G2:H2"/>
    <mergeCell ref="C24:E24"/>
    <mergeCell ref="B25:E25"/>
    <mergeCell ref="B26:E26"/>
    <mergeCell ref="B27:E27"/>
    <mergeCell ref="B20:C20"/>
    <mergeCell ref="D20:E20"/>
  </mergeCells>
  <pageMargins left="0.25" right="0.25"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C18B6-34B8-4B95-9FB8-9B74D8FA8AF0}"/>
</file>

<file path=customXml/itemProps2.xml><?xml version="1.0" encoding="utf-8"?>
<ds:datastoreItem xmlns:ds="http://schemas.openxmlformats.org/officeDocument/2006/customXml" ds:itemID="{AEACC18A-FCC5-466E-9372-1B9949911737}"/>
</file>

<file path=customXml/itemProps3.xml><?xml version="1.0" encoding="utf-8"?>
<ds:datastoreItem xmlns:ds="http://schemas.openxmlformats.org/officeDocument/2006/customXml" ds:itemID="{8DE01A01-F862-428F-88A7-F5D64BD6CF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1.2- Pricing Description</vt:lpstr>
      <vt:lpstr>1.3 Unit Pricing</vt:lpstr>
      <vt:lpstr>1.4 Summary Pricing</vt:lpstr>
      <vt:lpstr>'1.2- Pricing Description'!Print_Area</vt:lpstr>
      <vt:lpstr>'1.3 Unit Pricing'!Print_Area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060B5400014 - Call Center Servies 2015 Pricesheet</dc:title>
  <dc:subject>060B5400014 - Call Center Servies 2015 Pricesheet</dc:subject>
  <dc:creator>DoIT</dc:creator>
  <cp:lastModifiedBy>Rodney Baylor</cp:lastModifiedBy>
  <cp:lastPrinted>2015-01-21T16:39:01Z</cp:lastPrinted>
  <dcterms:created xsi:type="dcterms:W3CDTF">2014-10-01T17:21:17Z</dcterms:created>
  <dcterms:modified xsi:type="dcterms:W3CDTF">2015-06-09T13:15:11Z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