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020" activeTab="3"/>
  </bookViews>
  <sheets>
    <sheet name="F-Instructions" sheetId="7" r:id="rId1"/>
    <sheet name="F-1 MDOT Capacity Mgmt" sheetId="11" r:id="rId2"/>
    <sheet name="F-2 Labor" sheetId="14" r:id="rId3"/>
    <sheet name="F-3 Evaluated Price" sheetId="15" r:id="rId4"/>
  </sheets>
  <definedNames>
    <definedName name="_xlnm.Print_Titles" localSheetId="2">'F-2 Labor'!$5:$6</definedName>
  </definedNames>
  <calcPr calcId="152511"/>
</workbook>
</file>

<file path=xl/calcChain.xml><?xml version="1.0" encoding="utf-8"?>
<calcChain xmlns="http://schemas.openxmlformats.org/spreadsheetml/2006/main">
  <c r="G24" i="11" l="1"/>
  <c r="G23" i="11"/>
  <c r="G11" i="11" l="1"/>
  <c r="G10" i="11"/>
  <c r="G9" i="11"/>
  <c r="N128" i="14" l="1"/>
  <c r="E9" i="14"/>
  <c r="O9" i="14" s="1"/>
  <c r="E10" i="14"/>
  <c r="O10" i="14" s="1"/>
  <c r="E11" i="14"/>
  <c r="O11" i="14" s="1"/>
  <c r="E12" i="14"/>
  <c r="O12" i="14" s="1"/>
  <c r="E13" i="14"/>
  <c r="O13" i="14" s="1"/>
  <c r="E14" i="14"/>
  <c r="O14" i="14" s="1"/>
  <c r="E15" i="14"/>
  <c r="O15" i="14" s="1"/>
  <c r="E16" i="14"/>
  <c r="O16" i="14" s="1"/>
  <c r="E17" i="14"/>
  <c r="O17" i="14" s="1"/>
  <c r="E18" i="14"/>
  <c r="O18" i="14" s="1"/>
  <c r="E19" i="14"/>
  <c r="O19" i="14" s="1"/>
  <c r="E20" i="14"/>
  <c r="O20" i="14" s="1"/>
  <c r="E21" i="14"/>
  <c r="O21" i="14" s="1"/>
  <c r="E22" i="14"/>
  <c r="O22" i="14" s="1"/>
  <c r="E23" i="14"/>
  <c r="O23" i="14" s="1"/>
  <c r="E24" i="14"/>
  <c r="O24" i="14" s="1"/>
  <c r="E25" i="14"/>
  <c r="O25" i="14" s="1"/>
  <c r="E26" i="14"/>
  <c r="O26" i="14" s="1"/>
  <c r="E27" i="14"/>
  <c r="O27" i="14" s="1"/>
  <c r="E28" i="14"/>
  <c r="O28" i="14" s="1"/>
  <c r="E29" i="14"/>
  <c r="O29" i="14" s="1"/>
  <c r="E30" i="14"/>
  <c r="O30" i="14" s="1"/>
  <c r="E31" i="14"/>
  <c r="O31" i="14" s="1"/>
  <c r="E32" i="14"/>
  <c r="O32" i="14" s="1"/>
  <c r="E33" i="14"/>
  <c r="O33" i="14" s="1"/>
  <c r="E34" i="14"/>
  <c r="O34" i="14" s="1"/>
  <c r="E35" i="14"/>
  <c r="O35" i="14" s="1"/>
  <c r="E36" i="14"/>
  <c r="O36" i="14" s="1"/>
  <c r="E37" i="14"/>
  <c r="O37" i="14" s="1"/>
  <c r="E38" i="14"/>
  <c r="O38" i="14" s="1"/>
  <c r="E39" i="14"/>
  <c r="O39" i="14" s="1"/>
  <c r="E40" i="14"/>
  <c r="O40" i="14" s="1"/>
  <c r="E41" i="14"/>
  <c r="O41" i="14" s="1"/>
  <c r="E42" i="14"/>
  <c r="O42" i="14" s="1"/>
  <c r="E43" i="14"/>
  <c r="O43" i="14" s="1"/>
  <c r="E44" i="14"/>
  <c r="O44" i="14" s="1"/>
  <c r="E45" i="14"/>
  <c r="O45" i="14" s="1"/>
  <c r="E46" i="14"/>
  <c r="O46" i="14" s="1"/>
  <c r="E47" i="14"/>
  <c r="O47" i="14" s="1"/>
  <c r="E48" i="14"/>
  <c r="O48" i="14" s="1"/>
  <c r="E49" i="14"/>
  <c r="O49" i="14" s="1"/>
  <c r="E50" i="14"/>
  <c r="O50" i="14" s="1"/>
  <c r="E51" i="14"/>
  <c r="O51" i="14" s="1"/>
  <c r="E52" i="14"/>
  <c r="O52" i="14" s="1"/>
  <c r="E53" i="14"/>
  <c r="O53" i="14" s="1"/>
  <c r="E54" i="14"/>
  <c r="O54" i="14" s="1"/>
  <c r="E55" i="14"/>
  <c r="O55" i="14" s="1"/>
  <c r="E56" i="14"/>
  <c r="O56" i="14" s="1"/>
  <c r="E57" i="14"/>
  <c r="O57" i="14" s="1"/>
  <c r="E58" i="14"/>
  <c r="O58" i="14" s="1"/>
  <c r="E59" i="14"/>
  <c r="O59" i="14" s="1"/>
  <c r="E60" i="14"/>
  <c r="O60" i="14" s="1"/>
  <c r="E61" i="14"/>
  <c r="O61" i="14" s="1"/>
  <c r="E62" i="14"/>
  <c r="O62" i="14" s="1"/>
  <c r="E63" i="14"/>
  <c r="O63" i="14" s="1"/>
  <c r="E64" i="14"/>
  <c r="O64" i="14" s="1"/>
  <c r="E65" i="14"/>
  <c r="O65" i="14" s="1"/>
  <c r="E66" i="14"/>
  <c r="O66" i="14" s="1"/>
  <c r="E67" i="14"/>
  <c r="O67" i="14" s="1"/>
  <c r="E68" i="14"/>
  <c r="O68" i="14" s="1"/>
  <c r="E69" i="14"/>
  <c r="O69" i="14" s="1"/>
  <c r="E70" i="14"/>
  <c r="O70" i="14" s="1"/>
  <c r="E71" i="14"/>
  <c r="O71" i="14" s="1"/>
  <c r="E72" i="14"/>
  <c r="O72" i="14" s="1"/>
  <c r="E73" i="14"/>
  <c r="O73" i="14" s="1"/>
  <c r="E74" i="14"/>
  <c r="O74" i="14" s="1"/>
  <c r="E75" i="14"/>
  <c r="O75" i="14" s="1"/>
  <c r="E76" i="14"/>
  <c r="O76" i="14" s="1"/>
  <c r="E77" i="14"/>
  <c r="O77" i="14" s="1"/>
  <c r="E78" i="14"/>
  <c r="O78" i="14" s="1"/>
  <c r="E79" i="14"/>
  <c r="O79" i="14" s="1"/>
  <c r="E80" i="14"/>
  <c r="O80" i="14" s="1"/>
  <c r="E81" i="14"/>
  <c r="O81" i="14" s="1"/>
  <c r="E82" i="14"/>
  <c r="O82" i="14" s="1"/>
  <c r="E83" i="14"/>
  <c r="O83" i="14" s="1"/>
  <c r="E84" i="14"/>
  <c r="O84" i="14" s="1"/>
  <c r="E85" i="14"/>
  <c r="O85" i="14" s="1"/>
  <c r="E86" i="14"/>
  <c r="O86" i="14" s="1"/>
  <c r="E87" i="14"/>
  <c r="O87" i="14" s="1"/>
  <c r="E88" i="14"/>
  <c r="O88" i="14" s="1"/>
  <c r="E89" i="14"/>
  <c r="O89" i="14" s="1"/>
  <c r="E90" i="14"/>
  <c r="O90" i="14" s="1"/>
  <c r="E91" i="14"/>
  <c r="O91" i="14" s="1"/>
  <c r="E92" i="14"/>
  <c r="O92" i="14" s="1"/>
  <c r="E93" i="14"/>
  <c r="O93" i="14" s="1"/>
  <c r="E94" i="14"/>
  <c r="O94" i="14" s="1"/>
  <c r="E95" i="14"/>
  <c r="O95" i="14" s="1"/>
  <c r="E96" i="14"/>
  <c r="O96" i="14" s="1"/>
  <c r="E97" i="14"/>
  <c r="O97" i="14" s="1"/>
  <c r="E98" i="14"/>
  <c r="O98" i="14" s="1"/>
  <c r="E99" i="14"/>
  <c r="O99" i="14" s="1"/>
  <c r="E100" i="14"/>
  <c r="O100" i="14" s="1"/>
  <c r="E101" i="14"/>
  <c r="O101" i="14" s="1"/>
  <c r="E102" i="14"/>
  <c r="O102" i="14" s="1"/>
  <c r="E103" i="14"/>
  <c r="O103" i="14" s="1"/>
  <c r="E104" i="14"/>
  <c r="O104" i="14" s="1"/>
  <c r="E105" i="14"/>
  <c r="O105" i="14" s="1"/>
  <c r="E106" i="14"/>
  <c r="O106" i="14" s="1"/>
  <c r="E107" i="14"/>
  <c r="O107" i="14" s="1"/>
  <c r="E108" i="14"/>
  <c r="O108" i="14" s="1"/>
  <c r="E109" i="14"/>
  <c r="O109" i="14" s="1"/>
  <c r="E110" i="14"/>
  <c r="O110" i="14" s="1"/>
  <c r="E111" i="14"/>
  <c r="O111" i="14" s="1"/>
  <c r="E112" i="14"/>
  <c r="O112" i="14" s="1"/>
  <c r="E113" i="14"/>
  <c r="O113" i="14" s="1"/>
  <c r="E114" i="14"/>
  <c r="O114" i="14" s="1"/>
  <c r="E115" i="14"/>
  <c r="O115" i="14" s="1"/>
  <c r="E116" i="14"/>
  <c r="O116" i="14" s="1"/>
  <c r="E117" i="14"/>
  <c r="O117" i="14" s="1"/>
  <c r="E118" i="14"/>
  <c r="O118" i="14" s="1"/>
  <c r="E119" i="14"/>
  <c r="O119" i="14" s="1"/>
  <c r="E120" i="14"/>
  <c r="O120" i="14" s="1"/>
  <c r="E121" i="14"/>
  <c r="O121" i="14" s="1"/>
  <c r="E122" i="14"/>
  <c r="O122" i="14" s="1"/>
  <c r="E123" i="14"/>
  <c r="O123" i="14" s="1"/>
  <c r="E124" i="14"/>
  <c r="O124" i="14" s="1"/>
  <c r="E125" i="14"/>
  <c r="O125" i="14" s="1"/>
  <c r="E126" i="14"/>
  <c r="O126" i="14" s="1"/>
  <c r="E127" i="14"/>
  <c r="O127" i="14" s="1"/>
  <c r="E8" i="14"/>
  <c r="O8" i="14" s="1"/>
  <c r="E128" i="14" l="1"/>
  <c r="N129" i="14" s="1"/>
  <c r="O129" i="14" l="1"/>
  <c r="F5" i="15" s="1"/>
  <c r="C12" i="11" l="1"/>
  <c r="C25" i="11" s="1"/>
  <c r="D12" i="11"/>
  <c r="D25" i="11" s="1"/>
  <c r="E12" i="11"/>
  <c r="E25" i="11" s="1"/>
  <c r="F12" i="11"/>
  <c r="F25" i="11" s="1"/>
  <c r="B12" i="11"/>
  <c r="G12" i="11" l="1"/>
  <c r="G26" i="11" s="1"/>
  <c r="G28" i="11" s="1"/>
  <c r="F4" i="15" s="1"/>
  <c r="F6" i="15" s="1"/>
  <c r="B25" i="11"/>
</calcChain>
</file>

<file path=xl/sharedStrings.xml><?xml version="1.0" encoding="utf-8"?>
<sst xmlns="http://schemas.openxmlformats.org/spreadsheetml/2006/main" count="388" uniqueCount="352">
  <si>
    <t>Total Evaluated Price</t>
  </si>
  <si>
    <t>Price Sheet Instructions</t>
  </si>
  <si>
    <t>Submit both an Excel file and a signed PDF file with your Financial Proposal.</t>
  </si>
  <si>
    <t>do not reflect actual values that will be invoiced by the Contractor.</t>
  </si>
  <si>
    <t>Quantities and hours provided in this Excel Workbook are for evaluation purposes only. Quantities of items</t>
  </si>
  <si>
    <t>Company Name:</t>
  </si>
  <si>
    <t>Point of Contact</t>
  </si>
  <si>
    <t>Authorized Signature:</t>
  </si>
  <si>
    <t>Address:</t>
  </si>
  <si>
    <t>Printed Name:</t>
  </si>
  <si>
    <t>Office Phone Number:</t>
  </si>
  <si>
    <t>Title:</t>
  </si>
  <si>
    <t>FAX Number</t>
  </si>
  <si>
    <t>E-Mail Address</t>
  </si>
  <si>
    <t>Date:</t>
  </si>
  <si>
    <t>Worksheets</t>
  </si>
  <si>
    <t>5. Print all worksheets, fill-in the signature block on all sheets.</t>
  </si>
  <si>
    <t>7. Submit the single .PDF file with your Financial Proposal per RFP instructions</t>
  </si>
  <si>
    <t>Item</t>
  </si>
  <si>
    <t>SUBMIT AS A .PDF FILE WITH THE FINANCIAL PROPOSAL</t>
  </si>
  <si>
    <t>D</t>
  </si>
  <si>
    <t>C</t>
  </si>
  <si>
    <t>B</t>
  </si>
  <si>
    <t>A</t>
  </si>
  <si>
    <t>Description</t>
  </si>
  <si>
    <t>Clearly indicate any items that are zero cost or included.</t>
  </si>
  <si>
    <t>The rate on a Purchase Order cannot exceed the Master Contract Rate, but may be lower.</t>
  </si>
  <si>
    <t>E</t>
  </si>
  <si>
    <t>Extended Price</t>
  </si>
  <si>
    <t>See Financial Pricing Proposal Instructions (Attachment F) in the RFP for additional instructions.</t>
  </si>
  <si>
    <r>
      <t xml:space="preserve">6. Scan both sheets into a single .PDF file, name the file </t>
    </r>
    <r>
      <rPr>
        <b/>
        <sz val="11"/>
        <rFont val="Calibri"/>
        <family val="2"/>
        <scheme val="minor"/>
      </rPr>
      <t>"NMS 060B6400008 Financial Proposa</t>
    </r>
    <r>
      <rPr>
        <sz val="11"/>
        <rFont val="Calibri"/>
        <family val="2"/>
        <scheme val="minor"/>
      </rPr>
      <t>l - &lt;Company Name&gt;”</t>
    </r>
  </si>
  <si>
    <t>The worksheets (tabs) are locked. Fill in only cells that are yellow in color. Grey cells cannot be edited.</t>
  </si>
  <si>
    <t>Record the fixed-price Monthly Recurring Charge (MRC) for MDOT Capacity Management Services</t>
  </si>
  <si>
    <t>Enter values only in the yellow shaded boxes; Excel will calculate extended pricing.</t>
  </si>
  <si>
    <t>Labor Category</t>
  </si>
  <si>
    <t>Category Number</t>
  </si>
  <si>
    <t>T&amp;M Labor Rate Schedule</t>
  </si>
  <si>
    <t>A)</t>
  </si>
  <si>
    <t>Application Architect (Senior)</t>
  </si>
  <si>
    <t>B)</t>
  </si>
  <si>
    <t>Application Developer, Advanced Technology</t>
  </si>
  <si>
    <t>C)</t>
  </si>
  <si>
    <t>Application Developer, Advanced Technology (Senior)</t>
  </si>
  <si>
    <t>D)</t>
  </si>
  <si>
    <t>Application Development Expert</t>
  </si>
  <si>
    <t>E)</t>
  </si>
  <si>
    <t>Applications Programmer</t>
  </si>
  <si>
    <t>F)</t>
  </si>
  <si>
    <t>Audit Manager</t>
  </si>
  <si>
    <t>G)</t>
  </si>
  <si>
    <t>Auditor</t>
  </si>
  <si>
    <t>H)</t>
  </si>
  <si>
    <t>Auditor, IT (Senior)</t>
  </si>
  <si>
    <t>I)</t>
  </si>
  <si>
    <t>Business Process Consultant (Senior)</t>
  </si>
  <si>
    <t>J)</t>
  </si>
  <si>
    <t>K)</t>
  </si>
  <si>
    <t>Change Management Expert/Lead</t>
  </si>
  <si>
    <t>L)</t>
  </si>
  <si>
    <t>Computer Graphics Illustrator</t>
  </si>
  <si>
    <t>M)</t>
  </si>
  <si>
    <t>Computer Operations Center, Specialist</t>
  </si>
  <si>
    <t>N)</t>
  </si>
  <si>
    <t>Computer Programmer (Junior)</t>
  </si>
  <si>
    <t>O)</t>
  </si>
  <si>
    <t>Computer Programmer (Senior)</t>
  </si>
  <si>
    <t>P)</t>
  </si>
  <si>
    <t>Computer Software/Integration Analyst (Senior)</t>
  </si>
  <si>
    <t>Q)</t>
  </si>
  <si>
    <t>Computer Specialist</t>
  </si>
  <si>
    <t>R)</t>
  </si>
  <si>
    <t>Computer Systems Analyst (Junior)</t>
  </si>
  <si>
    <t>S)</t>
  </si>
  <si>
    <t>Computer Systems Analyst (Senior)</t>
  </si>
  <si>
    <t>T)</t>
  </si>
  <si>
    <t>Computer Systems Programmer</t>
  </si>
  <si>
    <t>U)</t>
  </si>
  <si>
    <t>Computer Systems Programmer (Senior)</t>
  </si>
  <si>
    <t>V)</t>
  </si>
  <si>
    <t>Computer Systems Security Specialist</t>
  </si>
  <si>
    <t>W)</t>
  </si>
  <si>
    <t>Cost Accountant (Senior)</t>
  </si>
  <si>
    <t>X)</t>
  </si>
  <si>
    <t>Database Management Specialist (Junior)</t>
  </si>
  <si>
    <t>Y)</t>
  </si>
  <si>
    <t>Database Management Specialist (Senior)</t>
  </si>
  <si>
    <t>Z)</t>
  </si>
  <si>
    <t>Database Manager</t>
  </si>
  <si>
    <t>AA)</t>
  </si>
  <si>
    <t>BB)</t>
  </si>
  <si>
    <t>Documentation Specialist</t>
  </si>
  <si>
    <t>CC)</t>
  </si>
  <si>
    <t>Facilities Specialist</t>
  </si>
  <si>
    <t>DD)</t>
  </si>
  <si>
    <t>Facility Operations Engineer</t>
  </si>
  <si>
    <t>EE)</t>
  </si>
  <si>
    <t>FF)</t>
  </si>
  <si>
    <t>Financial Analyst</t>
  </si>
  <si>
    <t>GG)</t>
  </si>
  <si>
    <t>Financial Analyst (Senior)</t>
  </si>
  <si>
    <t>HH)</t>
  </si>
  <si>
    <t>Group Facilitator (Senior)</t>
  </si>
  <si>
    <t>II)</t>
  </si>
  <si>
    <t>Help Desk Manager</t>
  </si>
  <si>
    <t>JJ)</t>
  </si>
  <si>
    <t>Help Desk Specialist (Junior)</t>
  </si>
  <si>
    <t>KK)</t>
  </si>
  <si>
    <t>Help Desk Specialist (Senior)</t>
  </si>
  <si>
    <t>LL)</t>
  </si>
  <si>
    <t>Information Engineer</t>
  </si>
  <si>
    <t>MM)</t>
  </si>
  <si>
    <t>Information Engineer (Senior)</t>
  </si>
  <si>
    <t>NN)</t>
  </si>
  <si>
    <t>Information Security Engineer</t>
  </si>
  <si>
    <t>OO)</t>
  </si>
  <si>
    <t>Information Technology Architect (Senior)</t>
  </si>
  <si>
    <t>PP)</t>
  </si>
  <si>
    <t>Internet/Intranet Site Developer (Senior)</t>
  </si>
  <si>
    <t>QQ)</t>
  </si>
  <si>
    <t>Internet/Web Architect</t>
  </si>
  <si>
    <t>RR)</t>
  </si>
  <si>
    <t>Network Administrator</t>
  </si>
  <si>
    <t>SS)</t>
  </si>
  <si>
    <t>Network Engineer (Junior)</t>
  </si>
  <si>
    <t>TT)</t>
  </si>
  <si>
    <t>Network Engineer (Senior)</t>
  </si>
  <si>
    <t>UU)</t>
  </si>
  <si>
    <t>Network Manager</t>
  </si>
  <si>
    <t>VV)</t>
  </si>
  <si>
    <t>Network Security Engineer</t>
  </si>
  <si>
    <t>WW)</t>
  </si>
  <si>
    <t>Network Technician</t>
  </si>
  <si>
    <t>XX)</t>
  </si>
  <si>
    <t>Office Automation Specialist</t>
  </si>
  <si>
    <t>YY)</t>
  </si>
  <si>
    <t>Planner, Information Technology (Senior)</t>
  </si>
  <si>
    <t>ZZ)</t>
  </si>
  <si>
    <t>Program Administration, Specialist</t>
  </si>
  <si>
    <t>AAA)</t>
  </si>
  <si>
    <t>BBB)</t>
  </si>
  <si>
    <t>Program Manager, Deputy</t>
  </si>
  <si>
    <t>CCC)</t>
  </si>
  <si>
    <t>Project Control Specialist</t>
  </si>
  <si>
    <t>DDD)</t>
  </si>
  <si>
    <t>EEE)</t>
  </si>
  <si>
    <t>Project Manager, Deputy</t>
  </si>
  <si>
    <t>FFF)</t>
  </si>
  <si>
    <t>Project Manager, Functional</t>
  </si>
  <si>
    <t>GGG)</t>
  </si>
  <si>
    <t>Project Manager, Technical</t>
  </si>
  <si>
    <t>HHH)</t>
  </si>
  <si>
    <t>Quality Assurance Consultant (Senior)</t>
  </si>
  <si>
    <t>III)</t>
  </si>
  <si>
    <t>Quality Assurance, Manager</t>
  </si>
  <si>
    <t>JJJ)</t>
  </si>
  <si>
    <t>Quality Assurance Specialist</t>
  </si>
  <si>
    <t>KKK)</t>
  </si>
  <si>
    <t>Research Analyst</t>
  </si>
  <si>
    <t>LLL)</t>
  </si>
  <si>
    <t>Risk Assessment Consultant (Senior)</t>
  </si>
  <si>
    <t>MMM)</t>
  </si>
  <si>
    <t>NNN)</t>
  </si>
  <si>
    <t>OOO)</t>
  </si>
  <si>
    <t>PPP)</t>
  </si>
  <si>
    <t>QQQ)</t>
  </si>
  <si>
    <t>Software Engineer</t>
  </si>
  <si>
    <t>RRR)</t>
  </si>
  <si>
    <t>Systems Administrator</t>
  </si>
  <si>
    <t>SSS)</t>
  </si>
  <si>
    <t>Systems Analyst (Senior)</t>
  </si>
  <si>
    <t>TTT)</t>
  </si>
  <si>
    <t>Systems Architect (Senior)</t>
  </si>
  <si>
    <t>UUU)</t>
  </si>
  <si>
    <t>Systems Design Architect</t>
  </si>
  <si>
    <t>VVV)</t>
  </si>
  <si>
    <t>Systems Design Engineer</t>
  </si>
  <si>
    <t>WWW)</t>
  </si>
  <si>
    <t>Systems Engineer</t>
  </si>
  <si>
    <t>XXX)</t>
  </si>
  <si>
    <t>Systems Engineer (Senior)</t>
  </si>
  <si>
    <t>YYY)</t>
  </si>
  <si>
    <t>Security, Data Specialist</t>
  </si>
  <si>
    <t>ZZZ)</t>
  </si>
  <si>
    <t>AAAA)</t>
  </si>
  <si>
    <t>BBBB)</t>
  </si>
  <si>
    <t>Systems Security Specialist</t>
  </si>
  <si>
    <t>CCCC)</t>
  </si>
  <si>
    <t>Systems Security Specialist (Senior)</t>
  </si>
  <si>
    <t>DDDD)</t>
  </si>
  <si>
    <t>EEEE)</t>
  </si>
  <si>
    <t>Technical Writer/Editor</t>
  </si>
  <si>
    <t>FFFF)</t>
  </si>
  <si>
    <t>Testing Specialist</t>
  </si>
  <si>
    <t>GGGG)</t>
  </si>
  <si>
    <t>Training Specialist/Instructor</t>
  </si>
  <si>
    <t>F</t>
  </si>
  <si>
    <t>G</t>
  </si>
  <si>
    <t>Hourly</t>
  </si>
  <si>
    <t>RATE TYPE</t>
  </si>
  <si>
    <t>J</t>
  </si>
  <si>
    <t>H</t>
  </si>
  <si>
    <t>I</t>
  </si>
  <si>
    <t>K</t>
  </si>
  <si>
    <t>F-2 Labor Subtotal</t>
  </si>
  <si>
    <t>Diagram &amp; Change Management Librarian</t>
  </si>
  <si>
    <t>Fiber Planner</t>
  </si>
  <si>
    <t>Information Technology Professional (Senior)</t>
  </si>
  <si>
    <t>Interdisciplinary Engineer</t>
  </si>
  <si>
    <t>Interdisciplinary Engineer (Senior)</t>
  </si>
  <si>
    <t>Internet/Intranet Site Developer (Junior)</t>
  </si>
  <si>
    <t>Network Operations Center (NOC) Manager</t>
  </si>
  <si>
    <t>Operations Research Analyst (Senior)</t>
  </si>
  <si>
    <t>Privacy Specialist</t>
  </si>
  <si>
    <t>Program Manager</t>
  </si>
  <si>
    <t>Project Manager</t>
  </si>
  <si>
    <t>Service Design Manager</t>
  </si>
  <si>
    <t>Service Strategy Manager</t>
  </si>
  <si>
    <t>Service Transition Manager</t>
  </si>
  <si>
    <t>Subject Matter Expert</t>
  </si>
  <si>
    <t>Subject Matter Expert (Senior)</t>
  </si>
  <si>
    <t>HHHH)</t>
  </si>
  <si>
    <t>IIII)</t>
  </si>
  <si>
    <t>JJJJ)</t>
  </si>
  <si>
    <t>KKKK)</t>
  </si>
  <si>
    <t>LLLL)</t>
  </si>
  <si>
    <t>NNNN)</t>
  </si>
  <si>
    <t>MMMM)</t>
  </si>
  <si>
    <t>OOOO)</t>
  </si>
  <si>
    <t>PPPP)</t>
  </si>
  <si>
    <t>QQQQ)</t>
  </si>
  <si>
    <t>RRRR)</t>
  </si>
  <si>
    <t>SSSS)</t>
  </si>
  <si>
    <t>TTTT)</t>
  </si>
  <si>
    <t>UUUU)</t>
  </si>
  <si>
    <t>VVVV)</t>
  </si>
  <si>
    <t>IT Warehouse Support Engineer</t>
  </si>
  <si>
    <t>System Security Research Analyst</t>
  </si>
  <si>
    <t>Provide device health and SNMP data to the State’s Enterprise Network NOC run by DoIT’s NetworkMaryland contractor.</t>
  </si>
  <si>
    <t>Monitor up/down status of network components and  applications</t>
  </si>
  <si>
    <t>Perform administrative services for all NOC and ENT/ENT servers and NOC network management tools</t>
  </si>
  <si>
    <t>Coordinate incident resolution</t>
  </si>
  <si>
    <t>Automate and support NOC tool(s)</t>
  </si>
  <si>
    <t>Maintain NOC calendar</t>
  </si>
  <si>
    <t>Furnish a dedicated NOC manager</t>
  </si>
  <si>
    <t>Proactively monitor performance, threshold reporting</t>
  </si>
  <si>
    <t>Notify of bandwidth, protocol, utilization and errors</t>
  </si>
  <si>
    <t>Provide network and service downtime notifications in advance</t>
  </si>
  <si>
    <t>Option Year 1
MRC</t>
  </si>
  <si>
    <t>Option Year 2
MRC</t>
  </si>
  <si>
    <t xml:space="preserve">Record the one time fixed price for Transition-In and Transition-Out Services;  </t>
  </si>
  <si>
    <t>Extended Price (Annualized Price)</t>
  </si>
  <si>
    <r>
      <rPr>
        <b/>
        <sz val="10"/>
        <rFont val="Arial"/>
        <family val="2"/>
      </rPr>
      <t>A. Transition-In Services</t>
    </r>
    <r>
      <rPr>
        <sz val="10"/>
        <rFont val="Arial"/>
        <family val="2"/>
      </rPr>
      <t xml:space="preserve"> 
(one time fixed price)</t>
    </r>
  </si>
  <si>
    <t>B.1 General Capacity Management Services</t>
  </si>
  <si>
    <t>B.2 Cross-Functional Capacity Management Services</t>
  </si>
  <si>
    <t>B.3 Network Infrastructure Services</t>
  </si>
  <si>
    <t>B.4 NOC Services</t>
  </si>
  <si>
    <t>B.5 ENT Server Administration Services</t>
  </si>
  <si>
    <t>B.6 Security Services</t>
  </si>
  <si>
    <r>
      <rPr>
        <b/>
        <sz val="10"/>
        <rFont val="Arial"/>
        <family val="2"/>
      </rPr>
      <t>C. Transition-Out</t>
    </r>
    <r>
      <rPr>
        <sz val="10"/>
        <rFont val="Arial"/>
        <family val="2"/>
      </rPr>
      <t xml:space="preserve"> 
(one time fixed price)</t>
    </r>
  </si>
  <si>
    <t xml:space="preserve">The Hourly Labor Rate is the actual rate the State will pay for services and shall be recorded in dollars and cents. </t>
  </si>
  <si>
    <t>All labor rates shall be fully loaded, all-inclusive, i.e., include all direct and indirect costs and profits for the Contractor to perform.</t>
  </si>
  <si>
    <t>(See the RFP Attachment T)</t>
  </si>
  <si>
    <t>Annual*</t>
  </si>
  <si>
    <t xml:space="preserve">Record the fully loaded hourly labor rates and annual fixed labor rates* for work to be performed on pre-approved Task Orders and Work Orders.  </t>
  </si>
  <si>
    <t>*“Annual Fixed Labor Rates” are the actual rate the State will pay for services requested via a fixed price work order or task order and must be recorded in dollars and cents. Rates must be fully-loaded to include all direct and indirect costs and profit for the Master Contractor to perform under the Contract. For each labor category, the “Annual Fixed Labor Rate” shall be less than or equal to (&lt; / =) the corresponding Hourly Labor Rate for that labor category multiplied by 1,920. To qualify for an Annual Fixed Labor rate, Contractor Personnel shall work 1,920 annually. Upon a determination by the State that the 1,920 hours will not be met in a given performance period, the annual rate “by the hour” shall apply to the present and remaining months of the performance period. The annual rate by the hour is equal to the annual rate (dollar amount) divided by 1,920. Should the 1,920 hours not be met because DoIT chooses to curtail hours or release a resource, the annual rate “by the hour” rate shall apply to the present month. Remaining reduced hour months will be paid at the time and materials hourly rate for the rest of the performance period. Resources obtained at an annual fixed price are subject to the same State holidays or other imposed days off and allowed up to 80 hours of additional leave per year, after completing six months of service. Leave hours require prior approval by the State. Resources acquired using the fixed price annual rates are those that the State expects to perform at a management or executive level, working the number of hours necessary to perform the duties assigned and producing the deliverables required.</t>
  </si>
  <si>
    <t>Desktop Support Specialist</t>
  </si>
  <si>
    <t>ENT Systems Manager</t>
  </si>
  <si>
    <t>Geographic Information Systems (GIS ) Technician I</t>
  </si>
  <si>
    <t>Geographic Information Systems (GIS) Technician II</t>
  </si>
  <si>
    <t>MDOT Network Manager</t>
  </si>
  <si>
    <t>Service Operation Manager</t>
  </si>
  <si>
    <t>SharePoint Site Administrator</t>
  </si>
  <si>
    <t>SharePoint Programmer</t>
  </si>
  <si>
    <t>SharePoint Architect</t>
  </si>
  <si>
    <t>SharePoint System Administrator</t>
  </si>
  <si>
    <t>WWWW)</t>
  </si>
  <si>
    <t>XXXX)</t>
  </si>
  <si>
    <t>YYYY)</t>
  </si>
  <si>
    <t>ZZZZ)</t>
  </si>
  <si>
    <t>AAAAA)</t>
  </si>
  <si>
    <t>BBBBB)</t>
  </si>
  <si>
    <t>Systems Administrator - ENT</t>
  </si>
  <si>
    <t>CCCCC)</t>
  </si>
  <si>
    <t>Systems Administrator  – Non-ENT</t>
  </si>
  <si>
    <t>DDDDD)</t>
  </si>
  <si>
    <t>EEEEE)</t>
  </si>
  <si>
    <t>FFFFF)</t>
  </si>
  <si>
    <t>GGGGG)</t>
  </si>
  <si>
    <t>Voice, Video, and Unified Communications (VVUC) Architect</t>
  </si>
  <si>
    <t>HHHHH)</t>
  </si>
  <si>
    <t>Voice, Video, and Unified Communications (VVUC) Engineer</t>
  </si>
  <si>
    <t>IIIII)</t>
  </si>
  <si>
    <t>JJJJJ)</t>
  </si>
  <si>
    <t>IT Warehouse Logistics Manager</t>
  </si>
  <si>
    <t>KKKKK)</t>
  </si>
  <si>
    <t>Wireless Systems Analyst</t>
  </si>
  <si>
    <t xml:space="preserve">F-1 Capacity Mgmt:  Offeror shall provide a signed pricing rate sheet to include the items listed on this sheet.  </t>
  </si>
  <si>
    <t>F-2 Labor: Offeror shall provide a signed pricing rate sheet to include the items listed on this sheet.</t>
  </si>
  <si>
    <t>F-3 Evaluated Price: The total evaluated price for this Contract.</t>
  </si>
  <si>
    <t>2. On F-1 Capacity Mgmt: Complete the worksheet for all fixed price Capacity Management activities, as more fully identified in the Technical Proposal.</t>
  </si>
  <si>
    <t>3. On F-2 Labor: Complete the worksheet for all labor rates listed in this worksheet, including both an hourly labor rate and a fixed annualized labor rate.</t>
  </si>
  <si>
    <t>F-1 MDOT Capacity Management</t>
  </si>
  <si>
    <t>F-1 Subtotal MDOT Capacity Management (A + B + C)</t>
  </si>
  <si>
    <t>F-2 Labor Categories</t>
  </si>
  <si>
    <t>F-3 Evaluated Price</t>
  </si>
  <si>
    <t>F-1 MDOT Capacity Management Subtotal</t>
  </si>
  <si>
    <t>Extended Price ***</t>
  </si>
  <si>
    <t>Model Labor Category Annual Hours**</t>
  </si>
  <si>
    <t>Cable Plant Construction Specialist</t>
  </si>
  <si>
    <t>Cable Plant Design Engineer</t>
  </si>
  <si>
    <t>Cable Plant Installer, Copper Junior</t>
  </si>
  <si>
    <t>Cable Plant Installer, Copper Senior</t>
  </si>
  <si>
    <t>Cable Plant Installer, Fiber Optic Junior</t>
  </si>
  <si>
    <t>Cable Plant Installer, Fiber Optic Senior</t>
  </si>
  <si>
    <t>Cable Plant Installer, Helper</t>
  </si>
  <si>
    <t>Cable Plant Locator</t>
  </si>
  <si>
    <t>Cable Plant Technician, Inside Campus</t>
  </si>
  <si>
    <t>Cable Plant Technician, Outside Campus</t>
  </si>
  <si>
    <t>Data Center Design Engineer</t>
  </si>
  <si>
    <t>Database Manager, DB2</t>
  </si>
  <si>
    <t>Database Manager, Oracle</t>
  </si>
  <si>
    <t>LLLLL)</t>
  </si>
  <si>
    <t>MMMMM)</t>
  </si>
  <si>
    <t>NNNNN)</t>
  </si>
  <si>
    <t>OOOOO)</t>
  </si>
  <si>
    <t>PPPPP)</t>
  </si>
  <si>
    <t>L</t>
  </si>
  <si>
    <t>M</t>
  </si>
  <si>
    <t>N</t>
  </si>
  <si>
    <t>Option Year 1 (12 months)</t>
  </si>
  <si>
    <t>Option Year 2 (12 months)</t>
  </si>
  <si>
    <t>Model Labor Category Hours For Period 1 Only**</t>
  </si>
  <si>
    <t>Period 1 (First 18 months After Award)</t>
  </si>
  <si>
    <t>Period 2 (12 months)</t>
  </si>
  <si>
    <t>Period 3 (12 months)</t>
  </si>
  <si>
    <t>Total Period 1 Hours (18 Months) - All Labor Categories</t>
  </si>
  <si>
    <t>Total Annual Hours - All Labor Categories Period 2 thru Option Year 2</t>
  </si>
  <si>
    <t>F-2 Subtotal Hours and Labor For Contract Period (42 Months) Plus Two 1 Year Options</t>
  </si>
  <si>
    <t>Period 2 (12 Months)</t>
  </si>
  <si>
    <t>Period 1 (First 18 Months)</t>
  </si>
  <si>
    <t>Period 3 (12 Months)</t>
  </si>
  <si>
    <t>Option Year 1 (12 Months)</t>
  </si>
  <si>
    <t>Option Year 2 (12 Months)</t>
  </si>
  <si>
    <t>Period Charges (MRC *Number of Months)</t>
  </si>
  <si>
    <t>B. Subtotal MRCs</t>
  </si>
  <si>
    <t>Period 1
MRC</t>
  </si>
  <si>
    <t>Period 2
MRC</t>
  </si>
  <si>
    <t>Period 3
MRC</t>
  </si>
  <si>
    <t>The rate charged on a Task Order or Work Order cannot exceed the Contract Rate, but may be lower.</t>
  </si>
  <si>
    <t>**"Model Labor Category Annual Hours" and "Model Labor Category Hours For Period 1 Only" (Columns C and M) are not to be construed as “guaranteed” hours. The total number of hours shown in these two columns is an estimate only for purposes of price sheet evaluation.</t>
  </si>
  <si>
    <t xml:space="preserve">*** "Extended Price" (Columns N) is equal to the sum of each period's hourly rate times the applicable number of hours. </t>
  </si>
  <si>
    <t>Revised 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</si>
</sst>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0"/>
      <name val="Arial"/>
      <family val="2"/>
    </font>
    <font>
      <sz val="10"/>
      <name val="Arial"/>
      <family val="2"/>
    </font>
    <font>
      <b/>
      <sz val="14"/>
      <color theme="1"/>
      <name val="Calibri"/>
      <family val="2"/>
      <scheme val="minor"/>
    </font>
    <font>
      <b/>
      <sz val="14"/>
      <name val="Arial"/>
      <family val="2"/>
    </font>
    <font>
      <sz val="8"/>
      <name val="Arial"/>
      <family val="2"/>
    </font>
    <font>
      <sz val="12"/>
      <name val="Times New Roman"/>
      <family val="1"/>
    </font>
    <font>
      <b/>
      <sz val="12"/>
      <name val="Arial"/>
      <family val="2"/>
    </font>
    <font>
      <sz val="11"/>
      <name val="Calibri"/>
      <family val="2"/>
      <scheme val="minor"/>
    </font>
    <font>
      <b/>
      <sz val="11"/>
      <name val="Calibri"/>
      <family val="2"/>
      <scheme val="minor"/>
    </font>
    <font>
      <b/>
      <i/>
      <sz val="10"/>
      <name val="Arial"/>
      <family val="2"/>
    </font>
    <font>
      <b/>
      <sz val="12"/>
      <color theme="1"/>
      <name val="Arial"/>
      <family val="2"/>
    </font>
    <font>
      <sz val="10"/>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34998626667073579"/>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style="medium">
        <color auto="1"/>
      </top>
      <bottom style="thin">
        <color indexed="64"/>
      </bottom>
      <diagonal/>
    </border>
    <border>
      <left style="thin">
        <color auto="1"/>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auto="1"/>
      </right>
      <top style="medium">
        <color auto="1"/>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auto="1"/>
      </top>
      <bottom/>
      <diagonal/>
    </border>
    <border>
      <left/>
      <right style="medium">
        <color indexed="64"/>
      </right>
      <top/>
      <bottom style="thin">
        <color indexed="64"/>
      </bottom>
      <diagonal/>
    </border>
    <border>
      <left style="thick">
        <color indexed="64"/>
      </left>
      <right/>
      <top/>
      <bottom/>
      <diagonal/>
    </border>
    <border>
      <left/>
      <right style="thick">
        <color indexed="64"/>
      </right>
      <top/>
      <bottom/>
      <diagonal/>
    </border>
    <border>
      <left/>
      <right style="thick">
        <color indexed="64"/>
      </right>
      <top style="thick">
        <color indexed="64"/>
      </top>
      <bottom/>
      <diagonal/>
    </border>
    <border>
      <left/>
      <right/>
      <top style="medium">
        <color indexed="64"/>
      </top>
      <bottom style="thick">
        <color indexed="64"/>
      </bottom>
      <diagonal/>
    </border>
    <border>
      <left style="thick">
        <color indexed="64"/>
      </left>
      <right/>
      <top style="thick">
        <color indexed="64"/>
      </top>
      <bottom/>
      <diagonal/>
    </border>
    <border>
      <left style="thick">
        <color indexed="64"/>
      </left>
      <right/>
      <top style="medium">
        <color indexed="64"/>
      </top>
      <bottom style="thick">
        <color indexed="64"/>
      </bottom>
      <diagonal/>
    </border>
    <border>
      <left style="medium">
        <color auto="1"/>
      </left>
      <right/>
      <top style="medium">
        <color auto="1"/>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style="medium">
        <color indexed="64"/>
      </bottom>
      <diagonal/>
    </border>
    <border>
      <left/>
      <right/>
      <top style="thick">
        <color indexed="64"/>
      </top>
      <bottom/>
      <diagonal/>
    </border>
    <border>
      <left/>
      <right style="thick">
        <color indexed="64"/>
      </right>
      <top style="medium">
        <color indexed="64"/>
      </top>
      <bottom style="thick">
        <color indexed="64"/>
      </bottom>
      <diagonal/>
    </border>
    <border>
      <left style="thin">
        <color indexed="64"/>
      </left>
      <right style="thin">
        <color indexed="64"/>
      </right>
      <top/>
      <bottom style="thin">
        <color indexed="64"/>
      </bottom>
      <diagonal/>
    </border>
    <border>
      <left style="thick">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ck">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209">
    <xf numFmtId="0" fontId="0" fillId="0" borderId="0" xfId="0"/>
    <xf numFmtId="0" fontId="0" fillId="3" borderId="0" xfId="0" applyFont="1" applyFill="1" applyBorder="1" applyAlignment="1">
      <alignment wrapText="1"/>
    </xf>
    <xf numFmtId="0" fontId="5" fillId="3" borderId="0" xfId="0" applyFont="1" applyFill="1" applyBorder="1" applyAlignment="1">
      <alignment horizontal="left" indent="1"/>
    </xf>
    <xf numFmtId="0" fontId="5" fillId="0" borderId="0" xfId="1"/>
    <xf numFmtId="0" fontId="5" fillId="0" borderId="0" xfId="1" applyFont="1"/>
    <xf numFmtId="0" fontId="5" fillId="0" borderId="0" xfId="1" applyAlignment="1"/>
    <xf numFmtId="0" fontId="5" fillId="0" borderId="0" xfId="1" applyFont="1" applyAlignment="1"/>
    <xf numFmtId="0" fontId="9" fillId="0" borderId="0" xfId="1" applyFont="1"/>
    <xf numFmtId="0" fontId="4" fillId="2" borderId="16" xfId="1" applyFont="1" applyFill="1" applyBorder="1" applyAlignment="1">
      <alignment horizontal="right"/>
    </xf>
    <xf numFmtId="0" fontId="8" fillId="2" borderId="16" xfId="1" applyFont="1" applyFill="1" applyBorder="1" applyAlignment="1"/>
    <xf numFmtId="0" fontId="4" fillId="2" borderId="14" xfId="1" applyFont="1" applyFill="1" applyBorder="1" applyAlignment="1">
      <alignment horizontal="right"/>
    </xf>
    <xf numFmtId="0" fontId="5" fillId="2" borderId="0" xfId="1" applyFont="1" applyFill="1" applyBorder="1" applyAlignment="1"/>
    <xf numFmtId="0" fontId="8" fillId="2" borderId="0" xfId="1" applyFont="1" applyFill="1" applyBorder="1" applyAlignment="1"/>
    <xf numFmtId="0" fontId="4" fillId="2" borderId="13" xfId="1" applyFont="1" applyFill="1" applyBorder="1" applyAlignment="1">
      <alignment horizontal="right"/>
    </xf>
    <xf numFmtId="0" fontId="4" fillId="2" borderId="0" xfId="1" applyFont="1" applyFill="1" applyBorder="1" applyAlignment="1">
      <alignment horizontal="right"/>
    </xf>
    <xf numFmtId="0" fontId="4" fillId="2" borderId="9" xfId="1" applyFont="1" applyFill="1" applyBorder="1" applyAlignment="1">
      <alignment horizontal="right" wrapText="1"/>
    </xf>
    <xf numFmtId="0" fontId="4" fillId="6" borderId="25" xfId="1" applyFont="1" applyFill="1" applyBorder="1" applyAlignment="1">
      <alignment horizontal="center" vertical="center" wrapText="1"/>
    </xf>
    <xf numFmtId="0" fontId="4" fillId="6" borderId="26" xfId="1" applyFont="1" applyFill="1" applyBorder="1" applyAlignment="1">
      <alignment horizontal="center" vertical="center" wrapText="1"/>
    </xf>
    <xf numFmtId="0" fontId="4" fillId="6" borderId="26" xfId="1" applyFont="1" applyFill="1" applyBorder="1" applyAlignment="1">
      <alignment horizontal="center" vertical="center"/>
    </xf>
    <xf numFmtId="0" fontId="4" fillId="6" borderId="27" xfId="1" applyFont="1" applyFill="1" applyBorder="1" applyAlignment="1">
      <alignment horizontal="center" vertical="center"/>
    </xf>
    <xf numFmtId="0" fontId="4" fillId="6" borderId="28" xfId="1" applyFont="1" applyFill="1" applyBorder="1" applyAlignment="1">
      <alignment horizontal="center" vertical="center" wrapText="1"/>
    </xf>
    <xf numFmtId="0" fontId="8" fillId="0" borderId="11" xfId="1" applyFont="1" applyFill="1" applyBorder="1" applyAlignment="1"/>
    <xf numFmtId="0" fontId="8" fillId="0" borderId="12" xfId="1" applyFont="1" applyFill="1" applyBorder="1" applyAlignment="1"/>
    <xf numFmtId="0" fontId="5" fillId="0" borderId="31" xfId="1" applyFill="1" applyBorder="1" applyAlignment="1"/>
    <xf numFmtId="0" fontId="5" fillId="0" borderId="5" xfId="1" applyFill="1" applyBorder="1" applyAlignment="1"/>
    <xf numFmtId="0" fontId="5" fillId="0" borderId="6" xfId="1" applyFill="1" applyBorder="1" applyAlignment="1"/>
    <xf numFmtId="0" fontId="5" fillId="0" borderId="32" xfId="1" applyFill="1" applyBorder="1" applyAlignment="1"/>
    <xf numFmtId="0" fontId="8" fillId="0" borderId="7" xfId="1" applyFont="1" applyFill="1" applyBorder="1" applyAlignment="1"/>
    <xf numFmtId="0" fontId="8" fillId="0" borderId="8" xfId="1" applyFont="1" applyFill="1" applyBorder="1" applyAlignment="1"/>
    <xf numFmtId="0" fontId="5" fillId="0" borderId="29" xfId="1" applyFill="1" applyBorder="1" applyAlignment="1"/>
    <xf numFmtId="0" fontId="5" fillId="0" borderId="17" xfId="1" applyFill="1" applyBorder="1" applyAlignment="1"/>
    <xf numFmtId="0" fontId="5" fillId="0" borderId="16" xfId="1" applyFill="1" applyBorder="1" applyAlignment="1"/>
    <xf numFmtId="0" fontId="5" fillId="0" borderId="30" xfId="1" applyFill="1" applyBorder="1" applyAlignment="1"/>
    <xf numFmtId="0" fontId="5" fillId="3" borderId="0" xfId="0" applyFont="1" applyFill="1" applyAlignment="1">
      <alignment horizontal="left" wrapText="1"/>
    </xf>
    <xf numFmtId="0" fontId="0" fillId="3" borderId="0" xfId="0" applyFill="1" applyAlignment="1">
      <alignment horizontal="left" wrapText="1"/>
    </xf>
    <xf numFmtId="0" fontId="6" fillId="0" borderId="0" xfId="0" applyFont="1"/>
    <xf numFmtId="0" fontId="5" fillId="4" borderId="24" xfId="1" applyFont="1" applyFill="1" applyBorder="1" applyAlignment="1">
      <alignment horizontal="center" vertical="center"/>
    </xf>
    <xf numFmtId="0" fontId="5" fillId="0" borderId="0" xfId="1" applyFont="1" applyAlignment="1">
      <alignment horizontal="left" vertical="top" wrapText="1"/>
    </xf>
    <xf numFmtId="0" fontId="5" fillId="2" borderId="12" xfId="1" applyFill="1" applyBorder="1" applyAlignment="1"/>
    <xf numFmtId="0" fontId="5" fillId="2" borderId="0" xfId="1" applyFill="1" applyAlignment="1"/>
    <xf numFmtId="0" fontId="4" fillId="4" borderId="1" xfId="1" applyFont="1" applyFill="1" applyBorder="1" applyAlignment="1">
      <alignment horizontal="left" vertical="top" wrapText="1"/>
    </xf>
    <xf numFmtId="0" fontId="1" fillId="7" borderId="6" xfId="0" applyFont="1" applyFill="1" applyBorder="1" applyAlignment="1">
      <alignment horizontal="left"/>
    </xf>
    <xf numFmtId="0" fontId="3" fillId="0" borderId="0" xfId="0" applyFont="1"/>
    <xf numFmtId="0" fontId="11" fillId="3" borderId="0" xfId="0" applyFont="1" applyFill="1" applyAlignment="1">
      <alignment horizontal="left" wrapText="1" indent="1"/>
    </xf>
    <xf numFmtId="0" fontId="11" fillId="0" borderId="0" xfId="0" applyFont="1" applyFill="1"/>
    <xf numFmtId="0" fontId="4" fillId="4" borderId="0" xfId="1" applyFont="1" applyFill="1" applyBorder="1" applyAlignment="1">
      <alignment horizontal="center" vertical="center"/>
    </xf>
    <xf numFmtId="0" fontId="5" fillId="0" borderId="12" xfId="1" applyFill="1" applyBorder="1" applyAlignment="1">
      <alignment horizontal="left" wrapText="1"/>
    </xf>
    <xf numFmtId="0" fontId="5" fillId="0" borderId="0" xfId="1" applyFill="1" applyBorder="1" applyAlignment="1">
      <alignment horizontal="left" wrapText="1"/>
    </xf>
    <xf numFmtId="0" fontId="5" fillId="0" borderId="16" xfId="1" applyFill="1" applyBorder="1" applyAlignment="1">
      <alignment horizontal="left" wrapText="1"/>
    </xf>
    <xf numFmtId="0" fontId="5" fillId="0" borderId="0" xfId="1" applyFont="1" applyFill="1" applyBorder="1" applyAlignment="1"/>
    <xf numFmtId="0" fontId="11" fillId="0" borderId="0" xfId="0" applyFont="1" applyFill="1" applyBorder="1"/>
    <xf numFmtId="0" fontId="5" fillId="0" borderId="0" xfId="1" applyFont="1" applyFill="1" applyBorder="1"/>
    <xf numFmtId="0" fontId="5" fillId="0" borderId="0" xfId="1" applyFont="1" applyFill="1" applyBorder="1" applyAlignment="1">
      <alignment horizontal="left" vertical="top" wrapText="1"/>
    </xf>
    <xf numFmtId="0" fontId="4" fillId="2" borderId="13" xfId="1" applyFont="1" applyFill="1" applyBorder="1" applyAlignment="1">
      <alignment horizontal="right" wrapText="1"/>
    </xf>
    <xf numFmtId="0" fontId="4" fillId="4" borderId="34" xfId="1" applyFont="1" applyFill="1" applyBorder="1" applyAlignment="1">
      <alignment horizontal="center" vertical="center" wrapText="1"/>
    </xf>
    <xf numFmtId="0" fontId="4" fillId="4" borderId="35" xfId="1" applyFont="1" applyFill="1" applyBorder="1" applyAlignment="1">
      <alignment horizontal="center" vertical="center" wrapText="1"/>
    </xf>
    <xf numFmtId="0" fontId="4" fillId="4" borderId="36" xfId="1" applyFont="1" applyFill="1" applyBorder="1" applyAlignment="1">
      <alignment horizontal="center" vertical="center"/>
    </xf>
    <xf numFmtId="0" fontId="8" fillId="0" borderId="31" xfId="1" applyFont="1" applyFill="1" applyBorder="1" applyAlignment="1"/>
    <xf numFmtId="0" fontId="8" fillId="0" borderId="29" xfId="1" applyFont="1" applyFill="1" applyBorder="1" applyAlignment="1"/>
    <xf numFmtId="0" fontId="5" fillId="4" borderId="0" xfId="1" applyFont="1" applyFill="1" applyBorder="1" applyAlignment="1">
      <alignment horizontal="left" vertical="top" indent="2"/>
    </xf>
    <xf numFmtId="0" fontId="4" fillId="4" borderId="37" xfId="1" applyFont="1" applyFill="1" applyBorder="1" applyAlignment="1">
      <alignment horizontal="left" vertical="top" indent="2"/>
    </xf>
    <xf numFmtId="0" fontId="5" fillId="4" borderId="33" xfId="1" applyFont="1" applyFill="1" applyBorder="1" applyAlignment="1">
      <alignment horizontal="left" vertical="top" indent="2"/>
    </xf>
    <xf numFmtId="0" fontId="4" fillId="4" borderId="38" xfId="1" applyFont="1" applyFill="1" applyBorder="1" applyAlignment="1">
      <alignment horizontal="left" vertical="top"/>
    </xf>
    <xf numFmtId="44" fontId="5" fillId="5" borderId="1" xfId="4" applyNumberFormat="1" applyFont="1" applyFill="1" applyBorder="1" applyAlignment="1">
      <alignment horizontal="center" vertical="center" wrapText="1"/>
    </xf>
    <xf numFmtId="0" fontId="5" fillId="0" borderId="39" xfId="1" applyFill="1" applyBorder="1" applyAlignment="1">
      <alignment horizontal="left" wrapText="1"/>
    </xf>
    <xf numFmtId="0" fontId="5" fillId="0" borderId="40" xfId="1" applyFill="1" applyBorder="1" applyAlignment="1">
      <alignment horizontal="left" wrapText="1"/>
    </xf>
    <xf numFmtId="0" fontId="5" fillId="0" borderId="41" xfId="1" applyFill="1" applyBorder="1" applyAlignment="1">
      <alignment horizontal="left" wrapText="1"/>
    </xf>
    <xf numFmtId="0" fontId="5" fillId="0" borderId="22" xfId="1" applyFill="1" applyBorder="1" applyAlignment="1">
      <alignment horizontal="left" wrapText="1"/>
    </xf>
    <xf numFmtId="0" fontId="5" fillId="0" borderId="4" xfId="1" applyFill="1" applyBorder="1" applyAlignment="1">
      <alignment horizontal="left" wrapText="1"/>
    </xf>
    <xf numFmtId="0" fontId="5" fillId="0" borderId="20" xfId="1" applyFill="1" applyBorder="1" applyAlignment="1">
      <alignment horizontal="left" wrapText="1"/>
    </xf>
    <xf numFmtId="0" fontId="4" fillId="4" borderId="42" xfId="1" applyFont="1" applyFill="1" applyBorder="1" applyAlignment="1">
      <alignment horizontal="center" vertical="center"/>
    </xf>
    <xf numFmtId="0" fontId="5" fillId="4" borderId="2" xfId="1" applyFont="1" applyFill="1" applyBorder="1" applyAlignment="1">
      <alignment horizontal="center" vertical="center"/>
    </xf>
    <xf numFmtId="0" fontId="4" fillId="4" borderId="23" xfId="1" applyFont="1" applyFill="1" applyBorder="1" applyAlignment="1">
      <alignment horizontal="center" vertical="center" wrapText="1"/>
    </xf>
    <xf numFmtId="0" fontId="13" fillId="4" borderId="2" xfId="1" applyFont="1" applyFill="1" applyBorder="1" applyAlignment="1">
      <alignment horizontal="right" vertical="center"/>
    </xf>
    <xf numFmtId="0" fontId="13" fillId="4" borderId="1" xfId="1" applyFont="1" applyFill="1" applyBorder="1" applyAlignment="1">
      <alignment horizontal="center" vertical="center"/>
    </xf>
    <xf numFmtId="0" fontId="13" fillId="4" borderId="1"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5" fillId="4" borderId="2" xfId="1" applyFont="1" applyFill="1" applyBorder="1" applyAlignment="1">
      <alignment horizontal="left" vertical="center"/>
    </xf>
    <xf numFmtId="0" fontId="5" fillId="4" borderId="4" xfId="1" applyFont="1" applyFill="1" applyBorder="1" applyAlignment="1">
      <alignment horizontal="left" vertical="center" wrapText="1"/>
    </xf>
    <xf numFmtId="44" fontId="5" fillId="5" borderId="1" xfId="4" applyNumberFormat="1" applyFont="1" applyFill="1" applyBorder="1" applyAlignment="1">
      <alignment horizontal="left" vertical="center"/>
    </xf>
    <xf numFmtId="0" fontId="4" fillId="4" borderId="43" xfId="1" applyFont="1" applyFill="1" applyBorder="1" applyAlignment="1">
      <alignment horizontal="center" vertical="center" wrapText="1"/>
    </xf>
    <xf numFmtId="0" fontId="3" fillId="0" borderId="0" xfId="0" applyFont="1" applyFill="1" applyBorder="1"/>
    <xf numFmtId="0" fontId="5" fillId="0" borderId="0" xfId="1" applyFont="1" applyFill="1" applyBorder="1" applyAlignment="1">
      <alignment vertical="top" wrapText="1"/>
    </xf>
    <xf numFmtId="0" fontId="5" fillId="4" borderId="2" xfId="1" applyFont="1" applyFill="1" applyBorder="1" applyAlignment="1">
      <alignment horizontal="center" vertical="center" wrapText="1"/>
    </xf>
    <xf numFmtId="44" fontId="5" fillId="4" borderId="1" xfId="4" applyNumberFormat="1" applyFont="1" applyFill="1" applyBorder="1" applyAlignment="1">
      <alignment horizontal="left" vertical="center"/>
    </xf>
    <xf numFmtId="0" fontId="4" fillId="2" borderId="12" xfId="1" applyFont="1" applyFill="1" applyBorder="1" applyAlignment="1">
      <alignment horizontal="right" wrapText="1"/>
    </xf>
    <xf numFmtId="0" fontId="5" fillId="0" borderId="0" xfId="1" applyFont="1" applyAlignment="1">
      <alignment horizontal="left" vertical="top" wrapText="1"/>
    </xf>
    <xf numFmtId="0" fontId="5" fillId="8" borderId="0" xfId="1" applyFont="1" applyFill="1"/>
    <xf numFmtId="0" fontId="4" fillId="2" borderId="0" xfId="1" applyFont="1" applyFill="1" applyBorder="1" applyAlignment="1">
      <alignment horizontal="right" wrapText="1"/>
    </xf>
    <xf numFmtId="3" fontId="4" fillId="4" borderId="0" xfId="1" applyNumberFormat="1" applyFont="1" applyFill="1" applyBorder="1" applyAlignment="1">
      <alignment horizontal="center" vertical="center"/>
    </xf>
    <xf numFmtId="3" fontId="4" fillId="4" borderId="3" xfId="1" applyNumberFormat="1" applyFont="1" applyFill="1" applyBorder="1" applyAlignment="1">
      <alignment horizontal="center" vertical="center" wrapText="1"/>
    </xf>
    <xf numFmtId="3" fontId="5" fillId="4" borderId="3" xfId="1" applyNumberFormat="1" applyFont="1" applyFill="1" applyBorder="1" applyAlignment="1">
      <alignment horizontal="center" vertical="center" wrapText="1"/>
    </xf>
    <xf numFmtId="3" fontId="5" fillId="0" borderId="0" xfId="1" applyNumberFormat="1"/>
    <xf numFmtId="3" fontId="8" fillId="0" borderId="12" xfId="1" applyNumberFormat="1" applyFont="1" applyFill="1" applyBorder="1" applyAlignment="1"/>
    <xf numFmtId="3" fontId="5" fillId="0" borderId="6" xfId="1" applyNumberFormat="1" applyFill="1" applyBorder="1" applyAlignment="1"/>
    <xf numFmtId="3" fontId="8" fillId="0" borderId="8" xfId="1" applyNumberFormat="1" applyFont="1" applyFill="1" applyBorder="1" applyAlignment="1"/>
    <xf numFmtId="3" fontId="5" fillId="0" borderId="16" xfId="1" applyNumberFormat="1" applyFill="1" applyBorder="1" applyAlignment="1"/>
    <xf numFmtId="3" fontId="9" fillId="0" borderId="0" xfId="1" applyNumberFormat="1" applyFont="1"/>
    <xf numFmtId="3" fontId="5" fillId="0" borderId="0" xfId="1" applyNumberFormat="1" applyFont="1" applyAlignment="1"/>
    <xf numFmtId="3" fontId="5" fillId="8" borderId="0" xfId="1" applyNumberFormat="1" applyFont="1" applyFill="1"/>
    <xf numFmtId="3" fontId="5" fillId="0" borderId="0" xfId="1" applyNumberFormat="1" applyFont="1"/>
    <xf numFmtId="3" fontId="5" fillId="0" borderId="0" xfId="1" applyNumberFormat="1" applyFont="1" applyFill="1" applyBorder="1" applyAlignment="1">
      <alignment horizontal="left" vertical="top" wrapText="1"/>
    </xf>
    <xf numFmtId="3" fontId="5" fillId="0" borderId="0" xfId="1" applyNumberFormat="1" applyFont="1" applyFill="1" applyBorder="1"/>
    <xf numFmtId="3" fontId="5" fillId="0" borderId="0" xfId="1" applyNumberFormat="1" applyFont="1" applyFill="1" applyBorder="1" applyAlignment="1">
      <alignment vertical="top" wrapText="1"/>
    </xf>
    <xf numFmtId="3" fontId="0" fillId="0" borderId="0" xfId="0" applyNumberFormat="1"/>
    <xf numFmtId="0" fontId="5" fillId="0" borderId="0" xfId="1" applyFont="1" applyAlignment="1">
      <alignment horizontal="left" vertical="top" wrapText="1"/>
    </xf>
    <xf numFmtId="0" fontId="5" fillId="0" borderId="0" xfId="1" applyFont="1" applyFill="1" applyBorder="1" applyAlignment="1">
      <alignment horizontal="left" vertical="top" wrapText="1"/>
    </xf>
    <xf numFmtId="0" fontId="4" fillId="4" borderId="16" xfId="1" applyFont="1" applyFill="1" applyBorder="1" applyAlignment="1">
      <alignment horizontal="center" vertical="center"/>
    </xf>
    <xf numFmtId="0" fontId="15" fillId="0" borderId="0" xfId="0" applyFont="1" applyAlignment="1">
      <alignment vertical="center"/>
    </xf>
    <xf numFmtId="0" fontId="4" fillId="4" borderId="45" xfId="1" applyFont="1" applyFill="1" applyBorder="1" applyAlignment="1">
      <alignment horizontal="left" vertical="top"/>
    </xf>
    <xf numFmtId="0" fontId="4" fillId="4" borderId="12" xfId="1" applyFont="1" applyFill="1" applyBorder="1" applyAlignment="1">
      <alignment horizontal="left" vertical="top"/>
    </xf>
    <xf numFmtId="0" fontId="4" fillId="4" borderId="12" xfId="1" applyFont="1" applyFill="1" applyBorder="1" applyAlignment="1">
      <alignment horizontal="center" vertical="center"/>
    </xf>
    <xf numFmtId="3" fontId="4" fillId="4" borderId="12" xfId="1" applyNumberFormat="1" applyFont="1" applyFill="1" applyBorder="1" applyAlignment="1">
      <alignment horizontal="center" vertical="center"/>
    </xf>
    <xf numFmtId="0" fontId="4" fillId="4" borderId="12" xfId="1" applyFont="1" applyFill="1" applyBorder="1" applyAlignment="1">
      <alignment horizontal="center" vertical="center" wrapText="1"/>
    </xf>
    <xf numFmtId="0" fontId="4" fillId="6" borderId="44" xfId="1" applyFont="1" applyFill="1" applyBorder="1" applyAlignment="1">
      <alignment horizontal="center" vertical="center" wrapText="1"/>
    </xf>
    <xf numFmtId="0" fontId="4" fillId="6" borderId="44" xfId="1" applyFont="1" applyFill="1" applyBorder="1" applyAlignment="1">
      <alignment horizontal="center" vertical="center"/>
    </xf>
    <xf numFmtId="3" fontId="4" fillId="6" borderId="44" xfId="1" applyNumberFormat="1" applyFont="1" applyFill="1" applyBorder="1" applyAlignment="1">
      <alignment horizontal="center" vertical="center" wrapText="1"/>
    </xf>
    <xf numFmtId="0" fontId="4" fillId="4" borderId="9" xfId="1" applyFont="1" applyFill="1" applyBorder="1" applyAlignment="1">
      <alignment horizontal="left" vertical="top" indent="2"/>
    </xf>
    <xf numFmtId="0" fontId="4" fillId="4" borderId="12" xfId="1" applyFont="1" applyFill="1" applyBorder="1" applyAlignment="1">
      <alignment horizontal="left" vertical="top" indent="2"/>
    </xf>
    <xf numFmtId="0" fontId="4" fillId="4" borderId="31" xfId="1" applyFont="1" applyFill="1" applyBorder="1" applyAlignment="1">
      <alignment horizontal="center" vertical="center" wrapText="1"/>
    </xf>
    <xf numFmtId="0" fontId="5" fillId="4" borderId="13" xfId="1" applyFont="1" applyFill="1" applyBorder="1" applyAlignment="1">
      <alignment horizontal="left" vertical="top" indent="2"/>
    </xf>
    <xf numFmtId="0" fontId="4" fillId="4" borderId="46" xfId="1" applyFont="1" applyFill="1" applyBorder="1" applyAlignment="1">
      <alignment horizontal="center" vertical="center" wrapText="1"/>
    </xf>
    <xf numFmtId="0" fontId="5" fillId="4" borderId="14" xfId="1" applyFont="1" applyFill="1" applyBorder="1" applyAlignment="1">
      <alignment horizontal="left" vertical="top" indent="2"/>
    </xf>
    <xf numFmtId="0" fontId="5" fillId="4" borderId="16" xfId="1" applyFont="1" applyFill="1" applyBorder="1" applyAlignment="1">
      <alignment horizontal="left" vertical="top" indent="2"/>
    </xf>
    <xf numFmtId="3" fontId="4" fillId="4" borderId="16" xfId="1" applyNumberFormat="1" applyFont="1" applyFill="1" applyBorder="1" applyAlignment="1">
      <alignment horizontal="center" vertical="center"/>
    </xf>
    <xf numFmtId="0" fontId="4" fillId="4" borderId="30" xfId="1" applyFont="1" applyFill="1" applyBorder="1" applyAlignment="1">
      <alignment horizontal="center" vertical="center" wrapText="1"/>
    </xf>
    <xf numFmtId="0" fontId="5" fillId="0" borderId="0" xfId="1" applyFont="1" applyAlignment="1">
      <alignment horizontal="left" vertical="top" wrapText="1"/>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5" fillId="4" borderId="49" xfId="1" applyFont="1" applyFill="1" applyBorder="1" applyAlignment="1">
      <alignment vertical="center" wrapText="1"/>
    </xf>
    <xf numFmtId="0" fontId="4" fillId="4" borderId="53" xfId="1" applyFont="1" applyFill="1" applyBorder="1" applyAlignment="1">
      <alignment horizontal="center" vertical="center"/>
    </xf>
    <xf numFmtId="44" fontId="10" fillId="4" borderId="56" xfId="1" applyNumberFormat="1" applyFont="1" applyFill="1" applyBorder="1" applyAlignment="1">
      <alignment horizontal="right" vertical="center"/>
    </xf>
    <xf numFmtId="0" fontId="5" fillId="4" borderId="57" xfId="1" applyFont="1" applyFill="1" applyBorder="1" applyAlignment="1">
      <alignment horizontal="left" vertical="center"/>
    </xf>
    <xf numFmtId="0" fontId="5" fillId="4" borderId="8" xfId="1" applyFont="1" applyFill="1" applyBorder="1" applyAlignment="1">
      <alignment horizontal="left" vertical="center" wrapText="1"/>
    </xf>
    <xf numFmtId="164" fontId="4" fillId="4" borderId="47" xfId="5" applyNumberFormat="1" applyFont="1" applyFill="1" applyBorder="1" applyAlignment="1">
      <alignment vertical="center" wrapText="1"/>
    </xf>
    <xf numFmtId="44" fontId="4" fillId="4" borderId="8" xfId="4" applyNumberFormat="1" applyFont="1" applyFill="1" applyBorder="1" applyAlignment="1">
      <alignment vertical="center" wrapText="1"/>
    </xf>
    <xf numFmtId="3" fontId="4" fillId="4" borderId="47" xfId="1" applyNumberFormat="1" applyFont="1" applyFill="1" applyBorder="1" applyAlignment="1">
      <alignment horizontal="center" vertical="center" wrapText="1"/>
    </xf>
    <xf numFmtId="0" fontId="4" fillId="4" borderId="58" xfId="1" applyFont="1" applyFill="1" applyBorder="1" applyAlignment="1">
      <alignment horizontal="center" wrapText="1"/>
    </xf>
    <xf numFmtId="0" fontId="4" fillId="4" borderId="59" xfId="1" applyFont="1" applyFill="1" applyBorder="1" applyAlignment="1">
      <alignment horizontal="center" vertical="center"/>
    </xf>
    <xf numFmtId="0" fontId="4" fillId="4" borderId="60" xfId="1" applyFont="1" applyFill="1" applyBorder="1" applyAlignment="1">
      <alignment vertical="center" wrapText="1"/>
    </xf>
    <xf numFmtId="0" fontId="4" fillId="4" borderId="55" xfId="1" applyFont="1" applyFill="1" applyBorder="1" applyAlignment="1">
      <alignment vertical="center" wrapText="1"/>
    </xf>
    <xf numFmtId="0" fontId="4" fillId="4" borderId="54" xfId="1" applyFont="1" applyFill="1" applyBorder="1" applyAlignment="1">
      <alignment vertical="center"/>
    </xf>
    <xf numFmtId="3" fontId="4" fillId="4" borderId="60" xfId="1" applyNumberFormat="1" applyFont="1" applyFill="1" applyBorder="1" applyAlignment="1">
      <alignment horizontal="center" vertical="center"/>
    </xf>
    <xf numFmtId="44" fontId="4" fillId="4" borderId="48" xfId="1" applyNumberFormat="1" applyFont="1" applyFill="1" applyBorder="1" applyAlignment="1">
      <alignment horizontal="center" vertical="center"/>
    </xf>
    <xf numFmtId="0" fontId="4" fillId="4" borderId="62" xfId="1" applyFont="1" applyFill="1" applyBorder="1" applyAlignment="1">
      <alignment horizontal="center" vertical="center" wrapText="1"/>
    </xf>
    <xf numFmtId="0" fontId="4" fillId="4" borderId="63"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64" xfId="1" applyFont="1" applyFill="1" applyBorder="1" applyAlignment="1">
      <alignment horizontal="center" vertical="center" wrapText="1"/>
    </xf>
    <xf numFmtId="0" fontId="5" fillId="4" borderId="59" xfId="1" applyFont="1" applyFill="1" applyBorder="1" applyAlignment="1">
      <alignment horizontal="left" vertical="center" wrapText="1"/>
    </xf>
    <xf numFmtId="44" fontId="5" fillId="4" borderId="61" xfId="4" applyNumberFormat="1" applyFont="1" applyFill="1" applyBorder="1" applyAlignment="1">
      <alignment horizontal="center" vertical="center" wrapText="1"/>
    </xf>
    <xf numFmtId="44" fontId="5" fillId="4" borderId="61" xfId="4" applyNumberFormat="1" applyFont="1" applyFill="1" applyBorder="1" applyAlignment="1">
      <alignment vertical="center"/>
    </xf>
    <xf numFmtId="44" fontId="5" fillId="4" borderId="60" xfId="4" applyNumberFormat="1" applyFont="1" applyFill="1" applyBorder="1" applyAlignment="1">
      <alignment vertical="center"/>
    </xf>
    <xf numFmtId="44" fontId="5" fillId="5" borderId="47" xfId="4" applyNumberFormat="1" applyFont="1" applyFill="1" applyBorder="1" applyAlignment="1">
      <alignment horizontal="center" vertical="center" wrapText="1"/>
    </xf>
    <xf numFmtId="0" fontId="4" fillId="4" borderId="59" xfId="1" applyFont="1" applyFill="1" applyBorder="1" applyAlignment="1">
      <alignment horizontal="left" vertical="center" wrapText="1"/>
    </xf>
    <xf numFmtId="44" fontId="5" fillId="5" borderId="61" xfId="4" applyNumberFormat="1" applyFont="1" applyFill="1" applyBorder="1" applyAlignment="1">
      <alignment horizontal="center" vertical="center" wrapText="1"/>
    </xf>
    <xf numFmtId="0" fontId="5" fillId="4" borderId="68" xfId="1" applyFont="1" applyFill="1" applyBorder="1" applyAlignment="1">
      <alignment horizontal="left" vertical="center" wrapText="1"/>
    </xf>
    <xf numFmtId="0" fontId="4" fillId="4" borderId="69" xfId="1" applyFont="1" applyFill="1" applyBorder="1" applyAlignment="1">
      <alignment horizontal="center" vertical="center" wrapText="1"/>
    </xf>
    <xf numFmtId="0" fontId="4" fillId="4" borderId="18" xfId="1" applyFont="1" applyFill="1" applyBorder="1" applyAlignment="1">
      <alignment horizontal="center" vertical="center" wrapText="1"/>
    </xf>
    <xf numFmtId="0" fontId="4" fillId="4" borderId="70" xfId="1" applyFont="1" applyFill="1" applyBorder="1" applyAlignment="1">
      <alignment horizontal="center" vertical="center" wrapText="1"/>
    </xf>
    <xf numFmtId="0" fontId="5" fillId="4" borderId="65" xfId="1" applyFont="1" applyFill="1" applyBorder="1" applyAlignment="1">
      <alignment vertical="center" wrapText="1"/>
    </xf>
    <xf numFmtId="44" fontId="5" fillId="5" borderId="44" xfId="4" applyNumberFormat="1" applyFont="1" applyFill="1" applyBorder="1" applyAlignment="1">
      <alignment horizontal="center" vertical="center" wrapText="1"/>
    </xf>
    <xf numFmtId="0" fontId="5" fillId="4" borderId="51" xfId="1" applyFont="1" applyFill="1" applyBorder="1" applyAlignment="1">
      <alignment vertical="center" wrapText="1"/>
    </xf>
    <xf numFmtId="0" fontId="4" fillId="4" borderId="59" xfId="1" applyFont="1" applyFill="1" applyBorder="1" applyAlignment="1">
      <alignment horizontal="right" vertical="center" wrapText="1"/>
    </xf>
    <xf numFmtId="0" fontId="4" fillId="9" borderId="56" xfId="1" applyFont="1" applyFill="1" applyBorder="1" applyAlignment="1">
      <alignment horizontal="center" vertical="center" wrapText="1"/>
    </xf>
    <xf numFmtId="44" fontId="4" fillId="4" borderId="60" xfId="4" applyNumberFormat="1" applyFont="1" applyFill="1" applyBorder="1" applyAlignment="1">
      <alignment horizontal="right" vertical="center" wrapText="1"/>
    </xf>
    <xf numFmtId="44" fontId="4" fillId="4" borderId="67" xfId="4" applyNumberFormat="1" applyFont="1" applyFill="1" applyBorder="1" applyAlignment="1">
      <alignment vertical="center"/>
    </xf>
    <xf numFmtId="44" fontId="4" fillId="5" borderId="67" xfId="4" applyNumberFormat="1" applyFont="1" applyFill="1" applyBorder="1" applyAlignment="1">
      <alignment vertical="center"/>
    </xf>
    <xf numFmtId="44" fontId="4" fillId="9" borderId="66" xfId="4" applyNumberFormat="1" applyFont="1" applyFill="1" applyBorder="1" applyAlignment="1">
      <alignment vertical="center"/>
    </xf>
    <xf numFmtId="44" fontId="4" fillId="9" borderId="50" xfId="4" applyNumberFormat="1" applyFont="1" applyFill="1" applyBorder="1" applyAlignment="1">
      <alignment vertical="center"/>
    </xf>
    <xf numFmtId="44" fontId="4" fillId="9" borderId="52" xfId="4" applyNumberFormat="1" applyFont="1" applyFill="1" applyBorder="1" applyAlignment="1">
      <alignment vertical="center"/>
    </xf>
    <xf numFmtId="0" fontId="11" fillId="0" borderId="0" xfId="0" applyFont="1" applyFill="1" applyAlignment="1">
      <alignment horizontal="left" vertical="top" wrapText="1"/>
    </xf>
    <xf numFmtId="0" fontId="5" fillId="3" borderId="0" xfId="0" applyFont="1" applyFill="1" applyAlignment="1">
      <alignment horizontal="left" wrapText="1"/>
    </xf>
    <xf numFmtId="0" fontId="7" fillId="3" borderId="0" xfId="0" applyFont="1" applyFill="1" applyAlignment="1">
      <alignment horizontal="center" wrapText="1"/>
    </xf>
    <xf numFmtId="0" fontId="11" fillId="0" borderId="0" xfId="0" applyFont="1" applyFill="1" applyAlignment="1">
      <alignment horizontal="left" wrapText="1"/>
    </xf>
    <xf numFmtId="0" fontId="0" fillId="3" borderId="0" xfId="0" applyFill="1" applyAlignment="1">
      <alignment wrapText="1"/>
    </xf>
    <xf numFmtId="0" fontId="4" fillId="3" borderId="0" xfId="0" applyFont="1" applyFill="1" applyBorder="1" applyAlignment="1">
      <alignment wrapText="1"/>
    </xf>
    <xf numFmtId="0" fontId="4" fillId="2" borderId="12" xfId="1" applyFont="1" applyFill="1" applyBorder="1" applyAlignment="1">
      <alignment horizontal="right" wrapText="1"/>
    </xf>
    <xf numFmtId="0" fontId="5" fillId="2" borderId="12" xfId="1" applyFill="1" applyBorder="1" applyAlignment="1"/>
    <xf numFmtId="0" fontId="5" fillId="2" borderId="0" xfId="1" applyFill="1" applyBorder="1" applyAlignment="1"/>
    <xf numFmtId="0" fontId="5" fillId="2" borderId="0" xfId="1" applyFill="1" applyAlignment="1"/>
    <xf numFmtId="0" fontId="10" fillId="4" borderId="54" xfId="1" applyFont="1" applyFill="1" applyBorder="1" applyAlignment="1">
      <alignment horizontal="right" vertical="center"/>
    </xf>
    <xf numFmtId="0" fontId="10" fillId="4" borderId="55" xfId="1" applyFont="1" applyFill="1" applyBorder="1" applyAlignment="1">
      <alignment horizontal="right" vertical="center"/>
    </xf>
    <xf numFmtId="0" fontId="5" fillId="0" borderId="0" xfId="1" applyFont="1" applyAlignment="1">
      <alignment horizontal="left" vertical="top" wrapText="1"/>
    </xf>
    <xf numFmtId="44" fontId="4" fillId="4" borderId="47" xfId="4" applyNumberFormat="1" applyFont="1" applyFill="1" applyBorder="1" applyAlignment="1">
      <alignment horizontal="center" vertical="center" wrapText="1"/>
    </xf>
    <xf numFmtId="0" fontId="4" fillId="4" borderId="61"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2" xfId="1" applyFont="1" applyFill="1" applyBorder="1" applyAlignment="1">
      <alignment horizontal="center" vertical="center"/>
    </xf>
    <xf numFmtId="0" fontId="5" fillId="0" borderId="0" xfId="1" applyFont="1" applyFill="1" applyBorder="1" applyAlignment="1">
      <alignment horizontal="left" vertical="top" wrapText="1"/>
    </xf>
    <xf numFmtId="0" fontId="1" fillId="7" borderId="6" xfId="0" applyFont="1" applyFill="1" applyBorder="1" applyAlignment="1">
      <alignment horizontal="center" wrapText="1"/>
    </xf>
    <xf numFmtId="0" fontId="5" fillId="0" borderId="3" xfId="1" applyFont="1" applyFill="1" applyBorder="1" applyAlignment="1">
      <alignment horizontal="left" wrapText="1"/>
    </xf>
    <xf numFmtId="0" fontId="5" fillId="0" borderId="4" xfId="1" applyFont="1" applyFill="1" applyBorder="1" applyAlignment="1">
      <alignment horizontal="left" wrapText="1"/>
    </xf>
    <xf numFmtId="0" fontId="5" fillId="0" borderId="2" xfId="1" applyFill="1" applyBorder="1" applyAlignment="1">
      <alignment horizontal="left" wrapText="1"/>
    </xf>
    <xf numFmtId="0" fontId="5" fillId="0" borderId="15" xfId="1" applyFont="1" applyFill="1" applyBorder="1" applyAlignment="1">
      <alignment horizontal="left" wrapText="1"/>
    </xf>
    <xf numFmtId="0" fontId="5" fillId="0" borderId="20" xfId="1" applyFont="1" applyFill="1" applyBorder="1" applyAlignment="1">
      <alignment horizontal="left" wrapText="1"/>
    </xf>
    <xf numFmtId="0" fontId="5" fillId="0" borderId="21" xfId="1" applyFill="1" applyBorder="1" applyAlignment="1">
      <alignment horizontal="left" wrapText="1"/>
    </xf>
    <xf numFmtId="0" fontId="4" fillId="4" borderId="3" xfId="1" applyFont="1" applyFill="1" applyBorder="1" applyAlignment="1">
      <alignment horizontal="left" vertical="top" wrapText="1"/>
    </xf>
    <xf numFmtId="0" fontId="4" fillId="4" borderId="2" xfId="1" applyFont="1" applyFill="1" applyBorder="1" applyAlignment="1">
      <alignment horizontal="left" vertical="top" wrapText="1"/>
    </xf>
    <xf numFmtId="44" fontId="4" fillId="4" borderId="3" xfId="1" applyNumberFormat="1" applyFont="1" applyFill="1" applyBorder="1" applyAlignment="1">
      <alignment horizontal="center" vertical="top" wrapText="1"/>
    </xf>
    <xf numFmtId="44" fontId="4" fillId="4" borderId="4" xfId="1" applyNumberFormat="1" applyFont="1" applyFill="1" applyBorder="1" applyAlignment="1">
      <alignment horizontal="center" vertical="top" wrapText="1"/>
    </xf>
    <xf numFmtId="44" fontId="4" fillId="4" borderId="2" xfId="1" applyNumberFormat="1" applyFont="1" applyFill="1" applyBorder="1" applyAlignment="1">
      <alignment horizontal="center" vertical="top" wrapText="1"/>
    </xf>
    <xf numFmtId="44" fontId="14" fillId="4" borderId="8" xfId="0" applyNumberFormat="1" applyFont="1" applyFill="1" applyBorder="1" applyAlignment="1">
      <alignment horizontal="center"/>
    </xf>
    <xf numFmtId="0" fontId="14" fillId="4" borderId="8" xfId="0" applyFont="1" applyFill="1" applyBorder="1" applyAlignment="1">
      <alignment horizontal="right"/>
    </xf>
    <xf numFmtId="0" fontId="5" fillId="0" borderId="10" xfId="1" applyFont="1" applyFill="1" applyBorder="1" applyAlignment="1">
      <alignment horizontal="left" wrapText="1"/>
    </xf>
    <xf numFmtId="0" fontId="5" fillId="0" borderId="22" xfId="1" applyFont="1" applyFill="1" applyBorder="1" applyAlignment="1">
      <alignment horizontal="left" wrapText="1"/>
    </xf>
    <xf numFmtId="0" fontId="5" fillId="0" borderId="19" xfId="1" applyFill="1" applyBorder="1" applyAlignment="1">
      <alignment horizontal="left" wrapText="1"/>
    </xf>
    <xf numFmtId="0" fontId="4" fillId="2" borderId="11" xfId="1" applyFont="1" applyFill="1" applyBorder="1" applyAlignment="1">
      <alignment horizontal="right" wrapText="1"/>
    </xf>
    <xf numFmtId="0" fontId="5" fillId="2" borderId="18" xfId="1" applyFill="1" applyBorder="1" applyAlignment="1"/>
  </cellXfs>
  <cellStyles count="6">
    <cellStyle name="Comma" xfId="5" builtinId="3"/>
    <cellStyle name="Comma 2" xfId="3"/>
    <cellStyle name="Currency" xfId="4" builtinId="4"/>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workbookViewId="0">
      <selection activeCell="H25" sqref="H25"/>
    </sheetView>
  </sheetViews>
  <sheetFormatPr defaultRowHeight="15" x14ac:dyDescent="0.25"/>
  <cols>
    <col min="9" max="9" width="17" customWidth="1"/>
    <col min="11" max="11" width="17" customWidth="1"/>
  </cols>
  <sheetData>
    <row r="1" spans="1:11" ht="18" x14ac:dyDescent="0.4">
      <c r="A1" s="172" t="s">
        <v>1</v>
      </c>
      <c r="B1" s="172"/>
      <c r="C1" s="172"/>
      <c r="D1" s="172"/>
      <c r="E1" s="172"/>
      <c r="F1" s="172"/>
      <c r="G1" s="172"/>
      <c r="H1" s="172"/>
      <c r="I1" s="172"/>
      <c r="J1" s="172"/>
      <c r="K1" s="172"/>
    </row>
    <row r="2" spans="1:11" ht="15" customHeight="1" x14ac:dyDescent="0.35">
      <c r="A2" s="171" t="s">
        <v>29</v>
      </c>
      <c r="B2" s="171"/>
      <c r="C2" s="171"/>
      <c r="D2" s="171"/>
      <c r="E2" s="171"/>
      <c r="F2" s="171"/>
      <c r="G2" s="171"/>
      <c r="H2" s="171"/>
      <c r="I2" s="171"/>
      <c r="J2" s="171"/>
      <c r="K2" s="171"/>
    </row>
    <row r="3" spans="1:11" ht="15" customHeight="1" x14ac:dyDescent="0.35">
      <c r="A3" s="171" t="s">
        <v>4</v>
      </c>
      <c r="B3" s="171"/>
      <c r="C3" s="171"/>
      <c r="D3" s="171"/>
      <c r="E3" s="171"/>
      <c r="F3" s="171"/>
      <c r="G3" s="171"/>
      <c r="H3" s="171"/>
      <c r="I3" s="171"/>
      <c r="J3" s="171"/>
      <c r="K3" s="171"/>
    </row>
    <row r="4" spans="1:11" ht="15" customHeight="1" x14ac:dyDescent="0.35">
      <c r="A4" s="171" t="s">
        <v>3</v>
      </c>
      <c r="B4" s="171"/>
      <c r="C4" s="171"/>
      <c r="D4" s="171"/>
      <c r="E4" s="171"/>
      <c r="F4" s="171"/>
      <c r="G4" s="171"/>
      <c r="H4" s="171"/>
      <c r="I4" s="171"/>
      <c r="J4" s="171"/>
      <c r="K4" s="171"/>
    </row>
    <row r="5" spans="1:11" ht="14.45" x14ac:dyDescent="0.35">
      <c r="A5" s="33"/>
      <c r="B5" s="34"/>
      <c r="C5" s="34"/>
      <c r="D5" s="34"/>
      <c r="E5" s="34"/>
      <c r="F5" s="34"/>
      <c r="G5" s="34"/>
      <c r="H5" s="34"/>
      <c r="I5" s="34"/>
      <c r="J5" s="34"/>
      <c r="K5" s="34"/>
    </row>
    <row r="6" spans="1:11" ht="15" customHeight="1" x14ac:dyDescent="0.35">
      <c r="A6" s="171" t="s">
        <v>31</v>
      </c>
      <c r="B6" s="171"/>
      <c r="C6" s="171"/>
      <c r="D6" s="171"/>
      <c r="E6" s="171"/>
      <c r="F6" s="171"/>
      <c r="G6" s="171"/>
      <c r="H6" s="171"/>
      <c r="I6" s="171"/>
      <c r="J6" s="171"/>
      <c r="K6" s="171"/>
    </row>
    <row r="7" spans="1:11" ht="15" customHeight="1" x14ac:dyDescent="0.35">
      <c r="A7" s="171" t="s">
        <v>25</v>
      </c>
      <c r="B7" s="171"/>
      <c r="C7" s="171"/>
      <c r="D7" s="171"/>
      <c r="E7" s="171"/>
      <c r="F7" s="171"/>
      <c r="G7" s="171"/>
      <c r="H7" s="171"/>
      <c r="I7" s="171"/>
      <c r="J7" s="171"/>
      <c r="K7" s="171"/>
    </row>
    <row r="8" spans="1:11" ht="14.45" x14ac:dyDescent="0.35">
      <c r="A8" s="33"/>
      <c r="B8" s="34"/>
      <c r="C8" s="34"/>
      <c r="D8" s="34"/>
      <c r="E8" s="34"/>
      <c r="F8" s="34"/>
      <c r="G8" s="34"/>
      <c r="H8" s="34"/>
      <c r="I8" s="34"/>
      <c r="J8" s="34"/>
      <c r="K8" s="34"/>
    </row>
    <row r="9" spans="1:11" ht="15" customHeight="1" x14ac:dyDescent="0.35">
      <c r="A9" s="171" t="s">
        <v>2</v>
      </c>
      <c r="B9" s="171"/>
      <c r="C9" s="171"/>
      <c r="D9" s="171"/>
      <c r="E9" s="171"/>
      <c r="F9" s="171"/>
      <c r="G9" s="171"/>
      <c r="H9" s="171"/>
      <c r="I9" s="171"/>
      <c r="J9" s="171"/>
      <c r="K9" s="171"/>
    </row>
    <row r="10" spans="1:11" ht="14.45" x14ac:dyDescent="0.35">
      <c r="A10" s="1"/>
      <c r="B10" s="1"/>
      <c r="C10" s="1"/>
      <c r="D10" s="1"/>
      <c r="E10" s="1"/>
      <c r="F10" s="1"/>
      <c r="G10" s="1"/>
      <c r="H10" s="1"/>
      <c r="I10" s="1"/>
      <c r="J10" s="1"/>
      <c r="K10" s="1"/>
    </row>
    <row r="11" spans="1:11" ht="14.45" x14ac:dyDescent="0.35">
      <c r="A11" s="175" t="s">
        <v>15</v>
      </c>
      <c r="B11" s="175"/>
      <c r="C11" s="175"/>
      <c r="D11" s="175"/>
      <c r="E11" s="175"/>
      <c r="F11" s="175"/>
      <c r="G11" s="175"/>
      <c r="H11" s="175"/>
      <c r="I11" s="175"/>
      <c r="J11" s="175"/>
      <c r="K11" s="175"/>
    </row>
    <row r="12" spans="1:11" ht="14.45" x14ac:dyDescent="0.35">
      <c r="A12" s="2" t="s">
        <v>296</v>
      </c>
      <c r="B12" s="43"/>
      <c r="C12" s="43"/>
      <c r="D12" s="43"/>
      <c r="E12" s="43"/>
      <c r="F12" s="43"/>
      <c r="G12" s="43"/>
      <c r="H12" s="43"/>
      <c r="I12" s="43"/>
      <c r="J12" s="43"/>
      <c r="K12" s="43"/>
    </row>
    <row r="13" spans="1:11" ht="14.45" x14ac:dyDescent="0.35">
      <c r="A13" s="2" t="s">
        <v>297</v>
      </c>
      <c r="B13" s="43"/>
      <c r="C13" s="43"/>
      <c r="D13" s="43"/>
      <c r="E13" s="43"/>
      <c r="F13" s="43"/>
      <c r="G13" s="43"/>
      <c r="H13" s="43"/>
      <c r="I13" s="43"/>
      <c r="J13" s="43"/>
      <c r="K13" s="43"/>
    </row>
    <row r="14" spans="1:11" ht="14.45" x14ac:dyDescent="0.35">
      <c r="A14" s="2" t="s">
        <v>298</v>
      </c>
      <c r="B14" s="43"/>
      <c r="C14" s="43"/>
      <c r="D14" s="43"/>
      <c r="E14" s="43"/>
      <c r="F14" s="43"/>
      <c r="G14" s="43"/>
      <c r="H14" s="43"/>
      <c r="I14" s="43"/>
      <c r="J14" s="43"/>
      <c r="K14" s="43"/>
    </row>
    <row r="15" spans="1:11" ht="14.45" x14ac:dyDescent="0.35">
      <c r="A15" s="174"/>
      <c r="B15" s="174"/>
      <c r="C15" s="174"/>
      <c r="D15" s="174"/>
      <c r="E15" s="174"/>
      <c r="F15" s="174"/>
      <c r="G15" s="174"/>
      <c r="H15" s="174"/>
      <c r="I15" s="174"/>
      <c r="J15" s="174"/>
      <c r="K15" s="174"/>
    </row>
    <row r="17" spans="1:11" ht="30" customHeight="1" x14ac:dyDescent="0.35">
      <c r="A17" s="173" t="s">
        <v>299</v>
      </c>
      <c r="B17" s="173"/>
      <c r="C17" s="173"/>
      <c r="D17" s="173"/>
      <c r="E17" s="173"/>
      <c r="F17" s="173"/>
      <c r="G17" s="173"/>
      <c r="H17" s="173"/>
      <c r="I17" s="173"/>
      <c r="J17" s="173"/>
      <c r="K17" s="173"/>
    </row>
    <row r="18" spans="1:11" ht="30" customHeight="1" x14ac:dyDescent="0.35">
      <c r="A18" s="170" t="s">
        <v>300</v>
      </c>
      <c r="B18" s="170"/>
      <c r="C18" s="170"/>
      <c r="D18" s="170"/>
      <c r="E18" s="170"/>
      <c r="F18" s="170"/>
      <c r="G18" s="170"/>
      <c r="H18" s="170"/>
      <c r="I18" s="170"/>
      <c r="J18" s="170"/>
      <c r="K18" s="170"/>
    </row>
    <row r="19" spans="1:11" ht="14.45" x14ac:dyDescent="0.35">
      <c r="A19" s="44" t="s">
        <v>16</v>
      </c>
      <c r="B19" s="44"/>
      <c r="C19" s="44"/>
      <c r="D19" s="44"/>
      <c r="E19" s="44"/>
      <c r="F19" s="44"/>
      <c r="G19" s="44"/>
      <c r="H19" s="44"/>
      <c r="I19" s="44"/>
      <c r="J19" s="44"/>
      <c r="K19" s="44"/>
    </row>
    <row r="20" spans="1:11" x14ac:dyDescent="0.25">
      <c r="A20" s="44" t="s">
        <v>30</v>
      </c>
      <c r="B20" s="44"/>
      <c r="C20" s="44"/>
      <c r="D20" s="44"/>
      <c r="E20" s="44"/>
      <c r="F20" s="44"/>
      <c r="G20" s="44"/>
      <c r="H20" s="44"/>
      <c r="I20" s="44"/>
      <c r="J20" s="44"/>
      <c r="K20" s="44"/>
    </row>
    <row r="21" spans="1:11" ht="14.45" x14ac:dyDescent="0.35">
      <c r="A21" s="44" t="s">
        <v>17</v>
      </c>
      <c r="B21" s="44"/>
      <c r="C21" s="44"/>
      <c r="D21" s="44"/>
      <c r="E21" s="44"/>
      <c r="F21" s="44"/>
      <c r="G21" s="44"/>
      <c r="H21" s="44"/>
      <c r="I21" s="44"/>
      <c r="J21" s="44"/>
      <c r="K21" s="44"/>
    </row>
  </sheetData>
  <sheetProtection selectLockedCells="1"/>
  <mergeCells count="11">
    <mergeCell ref="A18:K18"/>
    <mergeCell ref="A6:K6"/>
    <mergeCell ref="A1:K1"/>
    <mergeCell ref="A2:K2"/>
    <mergeCell ref="A3:K3"/>
    <mergeCell ref="A4:K4"/>
    <mergeCell ref="A7:K7"/>
    <mergeCell ref="A17:K17"/>
    <mergeCell ref="A15:K15"/>
    <mergeCell ref="A9:K9"/>
    <mergeCell ref="A11:K11"/>
  </mergeCells>
  <pageMargins left="0.75" right="0.75" top="1" bottom="0.5" header="0.25" footer="0.25"/>
  <pageSetup scale="75" orientation="portrait" r:id="rId1"/>
  <headerFooter alignWithMargins="0">
    <oddHeader>&amp;C&amp;"Arial,Bold"&amp;14Attachment 1 - Price Sheet&amp;R
Statewide Network Management Services (NMS)
RFP # 060B6400008</oddHeader>
    <oddFooter>&amp;CPage &amp;P of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10" zoomScaleNormal="100" zoomScaleSheetLayoutView="100" zoomScalePageLayoutView="70" workbookViewId="0">
      <selection activeCell="G25" sqref="G25"/>
    </sheetView>
  </sheetViews>
  <sheetFormatPr defaultColWidth="9.140625" defaultRowHeight="15" x14ac:dyDescent="0.25"/>
  <cols>
    <col min="1" max="1" width="29.5703125" style="50" customWidth="1"/>
    <col min="2" max="2" width="13.42578125" style="50" customWidth="1"/>
    <col min="3" max="3" width="13.28515625" style="50" customWidth="1"/>
    <col min="4" max="4" width="13.140625" style="50" customWidth="1"/>
    <col min="5" max="5" width="13.85546875" style="50" customWidth="1"/>
    <col min="6" max="6" width="15.5703125" style="50" customWidth="1"/>
    <col min="7" max="7" width="22.42578125" style="50" customWidth="1"/>
    <col min="8" max="8" width="12.140625" style="50" customWidth="1"/>
    <col min="9" max="9" width="15" style="50" bestFit="1" customWidth="1"/>
    <col min="10" max="16384" width="9.140625" style="50"/>
  </cols>
  <sheetData>
    <row r="1" spans="1:8" ht="15.75" thickBot="1" x14ac:dyDescent="0.3">
      <c r="A1" s="62" t="s">
        <v>301</v>
      </c>
      <c r="B1" s="56"/>
      <c r="C1" s="56"/>
      <c r="D1" s="56"/>
      <c r="E1" s="56"/>
      <c r="F1" s="56"/>
      <c r="G1" s="80"/>
    </row>
    <row r="2" spans="1:8" ht="16.5" thickTop="1" thickBot="1" x14ac:dyDescent="0.3">
      <c r="A2" s="19" t="s">
        <v>24</v>
      </c>
      <c r="B2" s="18" t="s">
        <v>23</v>
      </c>
      <c r="C2" s="18"/>
      <c r="D2" s="18"/>
      <c r="E2" s="17" t="s">
        <v>22</v>
      </c>
      <c r="F2" s="20" t="s">
        <v>21</v>
      </c>
      <c r="G2" s="16" t="s">
        <v>20</v>
      </c>
    </row>
    <row r="3" spans="1:8" ht="15.75" thickTop="1" x14ac:dyDescent="0.25">
      <c r="A3" s="60" t="s">
        <v>33</v>
      </c>
      <c r="B3" s="70"/>
      <c r="C3" s="70"/>
      <c r="D3" s="70"/>
      <c r="E3" s="70"/>
      <c r="F3" s="70"/>
      <c r="G3" s="55"/>
    </row>
    <row r="4" spans="1:8" x14ac:dyDescent="0.25">
      <c r="A4" s="61" t="s">
        <v>249</v>
      </c>
      <c r="B4" s="45"/>
      <c r="C4" s="45"/>
      <c r="D4" s="45"/>
      <c r="E4" s="45"/>
      <c r="F4" s="45"/>
      <c r="G4" s="54"/>
    </row>
    <row r="5" spans="1:8" ht="15.75" thickBot="1" x14ac:dyDescent="0.3">
      <c r="A5" s="61" t="s">
        <v>32</v>
      </c>
      <c r="B5" s="45"/>
      <c r="C5" s="45"/>
      <c r="D5" s="45"/>
      <c r="E5" s="45"/>
      <c r="F5" s="45"/>
      <c r="G5" s="54"/>
    </row>
    <row r="6" spans="1:8" s="128" customFormat="1" ht="38.25" customHeight="1" thickBot="1" x14ac:dyDescent="0.3">
      <c r="A6" s="144" t="s">
        <v>24</v>
      </c>
      <c r="B6" s="145" t="s">
        <v>339</v>
      </c>
      <c r="C6" s="145" t="s">
        <v>338</v>
      </c>
      <c r="D6" s="145" t="s">
        <v>340</v>
      </c>
      <c r="E6" s="145" t="s">
        <v>341</v>
      </c>
      <c r="F6" s="146" t="s">
        <v>342</v>
      </c>
      <c r="G6" s="147" t="s">
        <v>28</v>
      </c>
    </row>
    <row r="7" spans="1:8" ht="26.25" thickBot="1" x14ac:dyDescent="0.3">
      <c r="A7" s="148" t="s">
        <v>251</v>
      </c>
      <c r="B7" s="149"/>
      <c r="C7" s="149"/>
      <c r="D7" s="149"/>
      <c r="E7" s="150"/>
      <c r="F7" s="151"/>
      <c r="G7" s="166">
        <v>0</v>
      </c>
      <c r="H7" s="81"/>
    </row>
    <row r="8" spans="1:8" s="127" customFormat="1" ht="38.25" customHeight="1" thickBot="1" x14ac:dyDescent="0.3">
      <c r="A8" s="155"/>
      <c r="B8" s="156" t="s">
        <v>345</v>
      </c>
      <c r="C8" s="156" t="s">
        <v>346</v>
      </c>
      <c r="D8" s="156" t="s">
        <v>347</v>
      </c>
      <c r="E8" s="156" t="s">
        <v>247</v>
      </c>
      <c r="F8" s="157" t="s">
        <v>248</v>
      </c>
      <c r="G8" s="158" t="s">
        <v>250</v>
      </c>
    </row>
    <row r="9" spans="1:8" ht="26.25" thickBot="1" x14ac:dyDescent="0.3">
      <c r="A9" s="153" t="s">
        <v>252</v>
      </c>
      <c r="B9" s="154">
        <v>0</v>
      </c>
      <c r="C9" s="154">
        <v>0</v>
      </c>
      <c r="D9" s="154">
        <v>0</v>
      </c>
      <c r="E9" s="154">
        <v>0</v>
      </c>
      <c r="F9" s="154">
        <v>0</v>
      </c>
      <c r="G9" s="165">
        <f>(B9*18)+((C9+D9+E9+F9)*12)</f>
        <v>0</v>
      </c>
    </row>
    <row r="10" spans="1:8" ht="26.25" thickBot="1" x14ac:dyDescent="0.3">
      <c r="A10" s="153" t="s">
        <v>253</v>
      </c>
      <c r="B10" s="154">
        <v>0</v>
      </c>
      <c r="C10" s="154">
        <v>0</v>
      </c>
      <c r="D10" s="154">
        <v>0</v>
      </c>
      <c r="E10" s="154">
        <v>0</v>
      </c>
      <c r="F10" s="154">
        <v>0</v>
      </c>
      <c r="G10" s="165">
        <f t="shared" ref="G10:G11" si="0">(B10*18)+((C10+D10+E10+F10)*12)</f>
        <v>0</v>
      </c>
    </row>
    <row r="11" spans="1:8" ht="26.25" thickBot="1" x14ac:dyDescent="0.3">
      <c r="A11" s="153" t="s">
        <v>254</v>
      </c>
      <c r="B11" s="154">
        <v>0</v>
      </c>
      <c r="C11" s="154">
        <v>0</v>
      </c>
      <c r="D11" s="154">
        <v>0</v>
      </c>
      <c r="E11" s="154">
        <v>0</v>
      </c>
      <c r="F11" s="154">
        <v>0</v>
      </c>
      <c r="G11" s="165">
        <f t="shared" si="0"/>
        <v>0</v>
      </c>
    </row>
    <row r="12" spans="1:8" ht="25.5" customHeight="1" thickBot="1" x14ac:dyDescent="0.3">
      <c r="A12" s="153" t="s">
        <v>255</v>
      </c>
      <c r="B12" s="149">
        <f t="shared" ref="B12:F12" si="1">SUM(B13:B22)</f>
        <v>0</v>
      </c>
      <c r="C12" s="149">
        <f t="shared" si="1"/>
        <v>0</v>
      </c>
      <c r="D12" s="149">
        <f t="shared" si="1"/>
        <v>0</v>
      </c>
      <c r="E12" s="149">
        <f t="shared" si="1"/>
        <v>0</v>
      </c>
      <c r="F12" s="149">
        <f t="shared" si="1"/>
        <v>0</v>
      </c>
      <c r="G12" s="165">
        <f>(B12*18)+((C12+D12+E12+F12)*12)</f>
        <v>0</v>
      </c>
    </row>
    <row r="13" spans="1:8" ht="51" x14ac:dyDescent="0.25">
      <c r="A13" s="159" t="s">
        <v>237</v>
      </c>
      <c r="B13" s="160">
        <v>0</v>
      </c>
      <c r="C13" s="160">
        <v>0</v>
      </c>
      <c r="D13" s="160">
        <v>0</v>
      </c>
      <c r="E13" s="160">
        <v>0</v>
      </c>
      <c r="F13" s="160">
        <v>0</v>
      </c>
      <c r="G13" s="167"/>
    </row>
    <row r="14" spans="1:8" ht="38.25" x14ac:dyDescent="0.25">
      <c r="A14" s="129" t="s">
        <v>238</v>
      </c>
      <c r="B14" s="63">
        <v>0</v>
      </c>
      <c r="C14" s="63">
        <v>0</v>
      </c>
      <c r="D14" s="63">
        <v>0</v>
      </c>
      <c r="E14" s="63">
        <v>0</v>
      </c>
      <c r="F14" s="63">
        <v>0</v>
      </c>
      <c r="G14" s="168"/>
    </row>
    <row r="15" spans="1:8" ht="51" x14ac:dyDescent="0.25">
      <c r="A15" s="129" t="s">
        <v>239</v>
      </c>
      <c r="B15" s="63">
        <v>0</v>
      </c>
      <c r="C15" s="63">
        <v>0</v>
      </c>
      <c r="D15" s="63">
        <v>0</v>
      </c>
      <c r="E15" s="63">
        <v>0</v>
      </c>
      <c r="F15" s="63">
        <v>0</v>
      </c>
      <c r="G15" s="168"/>
    </row>
    <row r="16" spans="1:8" x14ac:dyDescent="0.25">
      <c r="A16" s="129" t="s">
        <v>240</v>
      </c>
      <c r="B16" s="63">
        <v>0</v>
      </c>
      <c r="C16" s="63">
        <v>0</v>
      </c>
      <c r="D16" s="63">
        <v>0</v>
      </c>
      <c r="E16" s="63">
        <v>0</v>
      </c>
      <c r="F16" s="63">
        <v>0</v>
      </c>
      <c r="G16" s="168"/>
    </row>
    <row r="17" spans="1:7" ht="25.5" x14ac:dyDescent="0.25">
      <c r="A17" s="129" t="s">
        <v>241</v>
      </c>
      <c r="B17" s="63">
        <v>0</v>
      </c>
      <c r="C17" s="63">
        <v>0</v>
      </c>
      <c r="D17" s="63">
        <v>0</v>
      </c>
      <c r="E17" s="63">
        <v>0</v>
      </c>
      <c r="F17" s="63">
        <v>0</v>
      </c>
      <c r="G17" s="168"/>
    </row>
    <row r="18" spans="1:7" x14ac:dyDescent="0.25">
      <c r="A18" s="129" t="s">
        <v>242</v>
      </c>
      <c r="B18" s="63">
        <v>0</v>
      </c>
      <c r="C18" s="63">
        <v>0</v>
      </c>
      <c r="D18" s="63">
        <v>0</v>
      </c>
      <c r="E18" s="63">
        <v>0</v>
      </c>
      <c r="F18" s="63">
        <v>0</v>
      </c>
      <c r="G18" s="168"/>
    </row>
    <row r="19" spans="1:7" ht="25.5" x14ac:dyDescent="0.25">
      <c r="A19" s="129" t="s">
        <v>243</v>
      </c>
      <c r="B19" s="63">
        <v>0</v>
      </c>
      <c r="C19" s="63">
        <v>0</v>
      </c>
      <c r="D19" s="63">
        <v>0</v>
      </c>
      <c r="E19" s="63">
        <v>0</v>
      </c>
      <c r="F19" s="63">
        <v>0</v>
      </c>
      <c r="G19" s="168"/>
    </row>
    <row r="20" spans="1:7" ht="25.5" x14ac:dyDescent="0.25">
      <c r="A20" s="129" t="s">
        <v>244</v>
      </c>
      <c r="B20" s="63">
        <v>0</v>
      </c>
      <c r="C20" s="63">
        <v>0</v>
      </c>
      <c r="D20" s="63">
        <v>0</v>
      </c>
      <c r="E20" s="63">
        <v>0</v>
      </c>
      <c r="F20" s="63">
        <v>0</v>
      </c>
      <c r="G20" s="168"/>
    </row>
    <row r="21" spans="1:7" ht="25.5" x14ac:dyDescent="0.25">
      <c r="A21" s="129" t="s">
        <v>245</v>
      </c>
      <c r="B21" s="63">
        <v>0</v>
      </c>
      <c r="C21" s="63">
        <v>0</v>
      </c>
      <c r="D21" s="63">
        <v>0</v>
      </c>
      <c r="E21" s="63">
        <v>0</v>
      </c>
      <c r="F21" s="63">
        <v>0</v>
      </c>
      <c r="G21" s="168"/>
    </row>
    <row r="22" spans="1:7" ht="26.25" thickBot="1" x14ac:dyDescent="0.3">
      <c r="A22" s="161" t="s">
        <v>246</v>
      </c>
      <c r="B22" s="152">
        <v>0</v>
      </c>
      <c r="C22" s="152">
        <v>0</v>
      </c>
      <c r="D22" s="152">
        <v>0</v>
      </c>
      <c r="E22" s="152">
        <v>0</v>
      </c>
      <c r="F22" s="152">
        <v>0</v>
      </c>
      <c r="G22" s="169"/>
    </row>
    <row r="23" spans="1:7" ht="26.25" thickBot="1" x14ac:dyDescent="0.3">
      <c r="A23" s="153" t="s">
        <v>256</v>
      </c>
      <c r="B23" s="154">
        <v>0</v>
      </c>
      <c r="C23" s="154">
        <v>0</v>
      </c>
      <c r="D23" s="154">
        <v>0</v>
      </c>
      <c r="E23" s="154">
        <v>0</v>
      </c>
      <c r="F23" s="154">
        <v>0</v>
      </c>
      <c r="G23" s="165">
        <f t="shared" ref="G23:G24" si="2">(B23*18)+((C23+D23+E23+F23)*12)</f>
        <v>0</v>
      </c>
    </row>
    <row r="24" spans="1:7" ht="25.5" customHeight="1" thickBot="1" x14ac:dyDescent="0.3">
      <c r="A24" s="153" t="s">
        <v>257</v>
      </c>
      <c r="B24" s="154">
        <v>0</v>
      </c>
      <c r="C24" s="154">
        <v>0</v>
      </c>
      <c r="D24" s="154">
        <v>0</v>
      </c>
      <c r="E24" s="154">
        <v>0</v>
      </c>
      <c r="F24" s="154">
        <v>0</v>
      </c>
      <c r="G24" s="165">
        <f t="shared" si="2"/>
        <v>0</v>
      </c>
    </row>
    <row r="25" spans="1:7" ht="26.25" thickBot="1" x14ac:dyDescent="0.3">
      <c r="A25" s="162" t="s">
        <v>343</v>
      </c>
      <c r="B25" s="149">
        <f>B9+B10+B11+B12+B23+B24</f>
        <v>0</v>
      </c>
      <c r="C25" s="149">
        <f t="shared" ref="C25:F25" si="3">C9+C10+C11+C12+C23+C24</f>
        <v>0</v>
      </c>
      <c r="D25" s="149">
        <f t="shared" si="3"/>
        <v>0</v>
      </c>
      <c r="E25" s="149">
        <f t="shared" si="3"/>
        <v>0</v>
      </c>
      <c r="F25" s="149">
        <f t="shared" si="3"/>
        <v>0</v>
      </c>
      <c r="G25" s="163"/>
    </row>
    <row r="26" spans="1:7" ht="25.5" customHeight="1" thickBot="1" x14ac:dyDescent="0.3">
      <c r="A26" s="162"/>
      <c r="B26" s="149"/>
      <c r="C26" s="149"/>
      <c r="D26" s="149"/>
      <c r="E26" s="149"/>
      <c r="F26" s="164" t="s">
        <v>344</v>
      </c>
      <c r="G26" s="165">
        <f>G9+G10+G11+G12+G23+G24</f>
        <v>0</v>
      </c>
    </row>
    <row r="27" spans="1:7" ht="25.5" customHeight="1" thickBot="1" x14ac:dyDescent="0.3">
      <c r="A27" s="148" t="s">
        <v>258</v>
      </c>
      <c r="B27" s="149"/>
      <c r="C27" s="149"/>
      <c r="D27" s="149"/>
      <c r="E27" s="150"/>
      <c r="F27" s="151"/>
      <c r="G27" s="166">
        <v>0</v>
      </c>
    </row>
    <row r="28" spans="1:7" s="127" customFormat="1" ht="25.5" customHeight="1" thickBot="1" x14ac:dyDescent="0.3">
      <c r="A28" s="130"/>
      <c r="B28" s="180" t="s">
        <v>302</v>
      </c>
      <c r="C28" s="180"/>
      <c r="D28" s="180"/>
      <c r="E28" s="180"/>
      <c r="F28" s="181"/>
      <c r="G28" s="131">
        <f>SUM(G26+G27+G7)</f>
        <v>0</v>
      </c>
    </row>
    <row r="29" spans="1:7" x14ac:dyDescent="0.25">
      <c r="A29" s="3"/>
      <c r="B29" s="3"/>
      <c r="C29" s="3"/>
      <c r="D29" s="3"/>
      <c r="E29" s="3"/>
      <c r="F29" s="3"/>
      <c r="G29" s="3"/>
    </row>
    <row r="30" spans="1:7" ht="15.75" thickBot="1" x14ac:dyDescent="0.3">
      <c r="A30" s="3"/>
      <c r="B30" s="3"/>
      <c r="C30" s="3"/>
      <c r="D30" s="3"/>
      <c r="E30" s="3"/>
      <c r="F30" s="3"/>
      <c r="G30" s="3"/>
    </row>
    <row r="31" spans="1:7" x14ac:dyDescent="0.25">
      <c r="A31" s="15" t="s">
        <v>5</v>
      </c>
      <c r="B31" s="64"/>
      <c r="C31" s="67"/>
      <c r="D31" s="176" t="s">
        <v>7</v>
      </c>
      <c r="E31" s="177"/>
      <c r="F31" s="21"/>
      <c r="G31" s="57"/>
    </row>
    <row r="32" spans="1:7" x14ac:dyDescent="0.25">
      <c r="A32" s="13" t="s">
        <v>6</v>
      </c>
      <c r="B32" s="65"/>
      <c r="C32" s="68"/>
      <c r="D32" s="178"/>
      <c r="E32" s="179"/>
      <c r="F32" s="24"/>
      <c r="G32" s="26"/>
    </row>
    <row r="33" spans="1:9" x14ac:dyDescent="0.25">
      <c r="A33" s="13" t="s">
        <v>8</v>
      </c>
      <c r="B33" s="65"/>
      <c r="C33" s="68"/>
      <c r="D33" s="12"/>
      <c r="E33" s="11"/>
      <c r="F33" s="27"/>
      <c r="G33" s="58"/>
    </row>
    <row r="34" spans="1:9" x14ac:dyDescent="0.25">
      <c r="A34" s="13"/>
      <c r="B34" s="65"/>
      <c r="C34" s="68"/>
      <c r="D34" s="12"/>
      <c r="E34" s="14" t="s">
        <v>9</v>
      </c>
      <c r="F34" s="24"/>
      <c r="G34" s="26"/>
    </row>
    <row r="35" spans="1:9" x14ac:dyDescent="0.25">
      <c r="A35" s="13"/>
      <c r="B35" s="65"/>
      <c r="C35" s="68"/>
      <c r="D35" s="12"/>
      <c r="E35" s="11"/>
      <c r="F35" s="27"/>
      <c r="G35" s="58"/>
      <c r="H35" s="51"/>
      <c r="I35" s="51"/>
    </row>
    <row r="36" spans="1:9" x14ac:dyDescent="0.25">
      <c r="A36" s="53" t="s">
        <v>10</v>
      </c>
      <c r="B36" s="65"/>
      <c r="C36" s="68"/>
      <c r="D36" s="12"/>
      <c r="E36" s="14" t="s">
        <v>11</v>
      </c>
      <c r="F36" s="24"/>
      <c r="G36" s="26"/>
      <c r="H36" s="52"/>
      <c r="I36" s="51"/>
    </row>
    <row r="37" spans="1:9" x14ac:dyDescent="0.25">
      <c r="A37" s="13" t="s">
        <v>12</v>
      </c>
      <c r="B37" s="65"/>
      <c r="C37" s="68"/>
      <c r="D37" s="12"/>
      <c r="E37" s="11"/>
      <c r="F37" s="27"/>
      <c r="G37" s="58"/>
      <c r="H37" s="52"/>
      <c r="I37" s="51"/>
    </row>
    <row r="38" spans="1:9" ht="27.75" customHeight="1" thickBot="1" x14ac:dyDescent="0.3">
      <c r="A38" s="10" t="s">
        <v>13</v>
      </c>
      <c r="B38" s="66"/>
      <c r="C38" s="69"/>
      <c r="D38" s="9"/>
      <c r="E38" s="8" t="s">
        <v>14</v>
      </c>
      <c r="F38" s="30"/>
      <c r="G38" s="32"/>
      <c r="H38" s="49"/>
      <c r="I38" s="49"/>
    </row>
    <row r="39" spans="1:9" ht="15.75" x14ac:dyDescent="0.25">
      <c r="A39" s="7"/>
      <c r="B39" s="7"/>
      <c r="C39" s="7"/>
      <c r="D39" s="7"/>
      <c r="E39" s="7"/>
      <c r="F39" s="7"/>
      <c r="G39" s="3"/>
      <c r="H39" s="51"/>
      <c r="I39" s="51"/>
    </row>
    <row r="40" spans="1:9" x14ac:dyDescent="0.25">
      <c r="A40" s="182" t="s">
        <v>26</v>
      </c>
      <c r="B40" s="182"/>
      <c r="C40" s="182"/>
      <c r="D40" s="182"/>
      <c r="E40" s="182"/>
      <c r="F40" s="182"/>
      <c r="G40" s="182"/>
      <c r="H40" s="51"/>
      <c r="I40" s="51"/>
    </row>
    <row r="41" spans="1:9" x14ac:dyDescent="0.25">
      <c r="A41" s="182"/>
      <c r="B41" s="182"/>
      <c r="C41" s="182"/>
      <c r="D41" s="182"/>
      <c r="E41" s="182"/>
      <c r="F41" s="182"/>
      <c r="G41" s="182"/>
    </row>
    <row r="42" spans="1:9" x14ac:dyDescent="0.25">
      <c r="A42" s="4" t="s">
        <v>19</v>
      </c>
      <c r="B42" s="6"/>
      <c r="C42" s="6"/>
      <c r="D42" s="6"/>
      <c r="E42" s="6"/>
      <c r="F42" s="6"/>
      <c r="G42" s="6"/>
    </row>
    <row r="43" spans="1:9" x14ac:dyDescent="0.25">
      <c r="A43" s="4" t="s">
        <v>351</v>
      </c>
      <c r="B43" s="4"/>
      <c r="C43" s="4"/>
      <c r="D43" s="4"/>
      <c r="E43" s="4"/>
      <c r="F43" s="4"/>
      <c r="G43" s="4"/>
    </row>
    <row r="44" spans="1:9" x14ac:dyDescent="0.25">
      <c r="B44" s="4"/>
      <c r="C44" s="4"/>
      <c r="D44" s="4"/>
      <c r="E44" s="4"/>
      <c r="F44" s="4"/>
      <c r="G44" s="4"/>
    </row>
    <row r="45" spans="1:9" x14ac:dyDescent="0.25">
      <c r="A45" s="3"/>
      <c r="B45" s="3"/>
      <c r="C45" s="3"/>
      <c r="D45" s="3"/>
      <c r="E45" s="3"/>
      <c r="F45" s="3"/>
      <c r="G45" s="3"/>
    </row>
    <row r="46" spans="1:9" x14ac:dyDescent="0.25">
      <c r="A46" s="52"/>
      <c r="B46" s="52"/>
      <c r="C46" s="52"/>
      <c r="D46" s="52"/>
      <c r="E46" s="52"/>
      <c r="F46" s="52"/>
      <c r="G46" s="49"/>
    </row>
    <row r="47" spans="1:9" x14ac:dyDescent="0.25">
      <c r="A47" s="51"/>
      <c r="B47" s="51"/>
      <c r="C47" s="51"/>
      <c r="D47" s="51"/>
      <c r="E47" s="51"/>
      <c r="F47" s="51"/>
      <c r="G47" s="51"/>
    </row>
  </sheetData>
  <protectedRanges>
    <protectedRange sqref="F31:G38" name="Range5_1"/>
    <protectedRange sqref="B31:C38" name="Range4_1"/>
  </protectedRanges>
  <mergeCells count="3">
    <mergeCell ref="D31:E32"/>
    <mergeCell ref="B28:F28"/>
    <mergeCell ref="A40:G41"/>
  </mergeCells>
  <pageMargins left="0.75" right="0.75" top="1" bottom="0.5" header="0.25" footer="0.25"/>
  <pageSetup scale="72" orientation="portrait" r:id="rId1"/>
  <headerFooter alignWithMargins="0">
    <oddHeader>&amp;C&amp;"Arial,Bold"&amp;14Attachment 1 - Price Sheet&amp;R
Statewide Network Management Services (NMS)
RFP # 060B6400008</oddHeader>
    <oddFooter>&amp;CPage &amp;P of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view="pageBreakPreview" topLeftCell="A3" zoomScaleNormal="100" zoomScaleSheetLayoutView="100" workbookViewId="0">
      <selection activeCell="O8" sqref="O8"/>
    </sheetView>
  </sheetViews>
  <sheetFormatPr defaultRowHeight="15" x14ac:dyDescent="0.25"/>
  <cols>
    <col min="1" max="1" width="9.42578125" customWidth="1"/>
    <col min="2" max="2" width="30.85546875" customWidth="1"/>
    <col min="3" max="3" width="10.7109375" customWidth="1"/>
    <col min="4" max="5" width="13.7109375" customWidth="1"/>
    <col min="6" max="6" width="10.7109375" customWidth="1"/>
    <col min="7" max="7" width="13.7109375" customWidth="1"/>
    <col min="8" max="8" width="10.7109375" customWidth="1"/>
    <col min="9" max="9" width="13.7109375" customWidth="1"/>
    <col min="10" max="10" width="10.7109375" customWidth="1"/>
    <col min="11" max="11" width="13.7109375" customWidth="1"/>
    <col min="12" max="12" width="10.7109375" customWidth="1"/>
    <col min="13" max="13" width="13.7109375" customWidth="1"/>
    <col min="14" max="14" width="13.7109375" style="104" customWidth="1"/>
    <col min="15" max="15" width="18.7109375" customWidth="1"/>
  </cols>
  <sheetData>
    <row r="1" spans="1:15" ht="15.75" thickBot="1" x14ac:dyDescent="0.3">
      <c r="A1" s="109" t="s">
        <v>303</v>
      </c>
      <c r="B1" s="110"/>
      <c r="C1" s="111"/>
      <c r="D1" s="111"/>
      <c r="E1" s="111"/>
      <c r="F1" s="111"/>
      <c r="G1" s="111"/>
      <c r="H1" s="111"/>
      <c r="I1" s="111"/>
      <c r="J1" s="111"/>
      <c r="K1" s="111"/>
      <c r="L1" s="111"/>
      <c r="M1" s="111"/>
      <c r="N1" s="112"/>
      <c r="O1" s="113"/>
    </row>
    <row r="2" spans="1:15" x14ac:dyDescent="0.25">
      <c r="A2" s="117" t="s">
        <v>36</v>
      </c>
      <c r="B2" s="118"/>
      <c r="C2" s="111"/>
      <c r="D2" s="111"/>
      <c r="E2" s="111"/>
      <c r="F2" s="111"/>
      <c r="G2" s="111"/>
      <c r="H2" s="111"/>
      <c r="I2" s="111"/>
      <c r="J2" s="111"/>
      <c r="K2" s="111"/>
      <c r="L2" s="111"/>
      <c r="M2" s="111"/>
      <c r="N2" s="112"/>
      <c r="O2" s="119"/>
    </row>
    <row r="3" spans="1:15" x14ac:dyDescent="0.25">
      <c r="A3" s="120" t="s">
        <v>263</v>
      </c>
      <c r="B3" s="59"/>
      <c r="C3" s="45"/>
      <c r="D3" s="45"/>
      <c r="E3" s="45"/>
      <c r="F3" s="45"/>
      <c r="G3" s="45"/>
      <c r="H3" s="45"/>
      <c r="I3" s="45"/>
      <c r="J3" s="45"/>
      <c r="K3" s="45"/>
      <c r="L3" s="45"/>
      <c r="M3" s="45"/>
      <c r="N3" s="89"/>
      <c r="O3" s="121"/>
    </row>
    <row r="4" spans="1:15" ht="15.75" thickBot="1" x14ac:dyDescent="0.3">
      <c r="A4" s="122" t="s">
        <v>33</v>
      </c>
      <c r="B4" s="123"/>
      <c r="C4" s="107"/>
      <c r="D4" s="107"/>
      <c r="E4" s="107"/>
      <c r="F4" s="107"/>
      <c r="G4" s="107"/>
      <c r="H4" s="107"/>
      <c r="I4" s="107"/>
      <c r="J4" s="107"/>
      <c r="K4" s="107"/>
      <c r="L4" s="107"/>
      <c r="M4" s="107"/>
      <c r="N4" s="124"/>
      <c r="O4" s="125"/>
    </row>
    <row r="5" spans="1:15" ht="26.25" customHeight="1" x14ac:dyDescent="0.25">
      <c r="A5" s="114" t="s">
        <v>35</v>
      </c>
      <c r="B5" s="115" t="s">
        <v>34</v>
      </c>
      <c r="C5" s="115" t="s">
        <v>23</v>
      </c>
      <c r="D5" s="115" t="s">
        <v>22</v>
      </c>
      <c r="E5" s="115" t="s">
        <v>21</v>
      </c>
      <c r="F5" s="115" t="s">
        <v>27</v>
      </c>
      <c r="G5" s="115" t="s">
        <v>195</v>
      </c>
      <c r="H5" s="114" t="s">
        <v>196</v>
      </c>
      <c r="I5" s="114" t="s">
        <v>200</v>
      </c>
      <c r="J5" s="114" t="s">
        <v>201</v>
      </c>
      <c r="K5" s="114" t="s">
        <v>199</v>
      </c>
      <c r="L5" s="116" t="s">
        <v>202</v>
      </c>
      <c r="M5" s="114" t="s">
        <v>326</v>
      </c>
      <c r="N5" s="114" t="s">
        <v>327</v>
      </c>
      <c r="O5" s="114" t="s">
        <v>328</v>
      </c>
    </row>
    <row r="6" spans="1:15" ht="63.75" x14ac:dyDescent="0.25">
      <c r="A6" s="36"/>
      <c r="B6" s="83" t="s">
        <v>261</v>
      </c>
      <c r="C6" s="185" t="s">
        <v>332</v>
      </c>
      <c r="D6" s="186"/>
      <c r="E6" s="90" t="s">
        <v>331</v>
      </c>
      <c r="F6" s="187" t="s">
        <v>333</v>
      </c>
      <c r="G6" s="188"/>
      <c r="H6" s="187" t="s">
        <v>334</v>
      </c>
      <c r="I6" s="188"/>
      <c r="J6" s="185" t="s">
        <v>329</v>
      </c>
      <c r="K6" s="186"/>
      <c r="L6" s="185" t="s">
        <v>330</v>
      </c>
      <c r="M6" s="186"/>
      <c r="N6" s="90" t="s">
        <v>307</v>
      </c>
      <c r="O6" s="72" t="s">
        <v>306</v>
      </c>
    </row>
    <row r="7" spans="1:15" x14ac:dyDescent="0.25">
      <c r="A7" s="71"/>
      <c r="B7" s="73" t="s">
        <v>198</v>
      </c>
      <c r="C7" s="74" t="s">
        <v>197</v>
      </c>
      <c r="D7" s="74" t="s">
        <v>262</v>
      </c>
      <c r="E7" s="90"/>
      <c r="F7" s="74" t="s">
        <v>197</v>
      </c>
      <c r="G7" s="74" t="s">
        <v>262</v>
      </c>
      <c r="H7" s="74" t="s">
        <v>197</v>
      </c>
      <c r="I7" s="74" t="s">
        <v>262</v>
      </c>
      <c r="J7" s="75" t="s">
        <v>197</v>
      </c>
      <c r="K7" s="74" t="s">
        <v>262</v>
      </c>
      <c r="L7" s="76" t="s">
        <v>197</v>
      </c>
      <c r="M7" s="74" t="s">
        <v>262</v>
      </c>
      <c r="N7" s="90"/>
      <c r="O7" s="72"/>
    </row>
    <row r="8" spans="1:15" x14ac:dyDescent="0.25">
      <c r="A8" s="77" t="s">
        <v>37</v>
      </c>
      <c r="B8" s="78" t="s">
        <v>38</v>
      </c>
      <c r="C8" s="79">
        <v>0</v>
      </c>
      <c r="D8" s="79">
        <v>0</v>
      </c>
      <c r="E8" s="91">
        <f>(N8*1.5)</f>
        <v>150</v>
      </c>
      <c r="F8" s="79"/>
      <c r="G8" s="79"/>
      <c r="H8" s="79"/>
      <c r="I8" s="79"/>
      <c r="J8" s="79"/>
      <c r="K8" s="79"/>
      <c r="L8" s="79"/>
      <c r="M8" s="79"/>
      <c r="N8" s="91">
        <v>100</v>
      </c>
      <c r="O8" s="84">
        <f t="shared" ref="O8:O39" si="0">(C8*E8)+(F8*N8)+(H8*N8)+(J8*N8)+(L8*N8)</f>
        <v>0</v>
      </c>
    </row>
    <row r="9" spans="1:15" ht="25.5" x14ac:dyDescent="0.25">
      <c r="A9" s="77" t="s">
        <v>39</v>
      </c>
      <c r="B9" s="78" t="s">
        <v>40</v>
      </c>
      <c r="C9" s="79">
        <v>0</v>
      </c>
      <c r="D9" s="79">
        <v>0</v>
      </c>
      <c r="E9" s="91">
        <f t="shared" ref="E9:E72" si="1">(N9*1.5)</f>
        <v>150</v>
      </c>
      <c r="F9" s="79">
        <v>0</v>
      </c>
      <c r="G9" s="79">
        <v>0</v>
      </c>
      <c r="H9" s="79">
        <v>0</v>
      </c>
      <c r="I9" s="79">
        <v>0</v>
      </c>
      <c r="J9" s="79">
        <v>0</v>
      </c>
      <c r="K9" s="79">
        <v>0</v>
      </c>
      <c r="L9" s="79">
        <v>0</v>
      </c>
      <c r="M9" s="79">
        <v>0</v>
      </c>
      <c r="N9" s="91">
        <v>100</v>
      </c>
      <c r="O9" s="84">
        <f t="shared" si="0"/>
        <v>0</v>
      </c>
    </row>
    <row r="10" spans="1:15" ht="25.5" x14ac:dyDescent="0.25">
      <c r="A10" s="77" t="s">
        <v>41</v>
      </c>
      <c r="B10" s="78" t="s">
        <v>42</v>
      </c>
      <c r="C10" s="79">
        <v>0</v>
      </c>
      <c r="D10" s="79">
        <v>0</v>
      </c>
      <c r="E10" s="91">
        <f t="shared" si="1"/>
        <v>150</v>
      </c>
      <c r="F10" s="79">
        <v>0</v>
      </c>
      <c r="G10" s="79">
        <v>0</v>
      </c>
      <c r="H10" s="79">
        <v>0</v>
      </c>
      <c r="I10" s="79">
        <v>0</v>
      </c>
      <c r="J10" s="79">
        <v>0</v>
      </c>
      <c r="K10" s="79">
        <v>0</v>
      </c>
      <c r="L10" s="79">
        <v>0</v>
      </c>
      <c r="M10" s="79">
        <v>0</v>
      </c>
      <c r="N10" s="91">
        <v>100</v>
      </c>
      <c r="O10" s="84">
        <f t="shared" si="0"/>
        <v>0</v>
      </c>
    </row>
    <row r="11" spans="1:15" x14ac:dyDescent="0.25">
      <c r="A11" s="77" t="s">
        <v>43</v>
      </c>
      <c r="B11" s="78" t="s">
        <v>44</v>
      </c>
      <c r="C11" s="79">
        <v>0</v>
      </c>
      <c r="D11" s="79">
        <v>0</v>
      </c>
      <c r="E11" s="91">
        <f t="shared" si="1"/>
        <v>150</v>
      </c>
      <c r="F11" s="79">
        <v>0</v>
      </c>
      <c r="G11" s="79">
        <v>0</v>
      </c>
      <c r="H11" s="79">
        <v>0</v>
      </c>
      <c r="I11" s="79">
        <v>0</v>
      </c>
      <c r="J11" s="79">
        <v>0</v>
      </c>
      <c r="K11" s="79">
        <v>0</v>
      </c>
      <c r="L11" s="79">
        <v>0</v>
      </c>
      <c r="M11" s="79">
        <v>0</v>
      </c>
      <c r="N11" s="91">
        <v>100</v>
      </c>
      <c r="O11" s="84">
        <f t="shared" si="0"/>
        <v>0</v>
      </c>
    </row>
    <row r="12" spans="1:15" x14ac:dyDescent="0.25">
      <c r="A12" s="77" t="s">
        <v>45</v>
      </c>
      <c r="B12" s="78" t="s">
        <v>46</v>
      </c>
      <c r="C12" s="79">
        <v>0</v>
      </c>
      <c r="D12" s="79">
        <v>0</v>
      </c>
      <c r="E12" s="91">
        <f t="shared" si="1"/>
        <v>150</v>
      </c>
      <c r="F12" s="79">
        <v>0</v>
      </c>
      <c r="G12" s="79">
        <v>0</v>
      </c>
      <c r="H12" s="79">
        <v>0</v>
      </c>
      <c r="I12" s="79">
        <v>0</v>
      </c>
      <c r="J12" s="79">
        <v>0</v>
      </c>
      <c r="K12" s="79">
        <v>0</v>
      </c>
      <c r="L12" s="79">
        <v>0</v>
      </c>
      <c r="M12" s="79">
        <v>0</v>
      </c>
      <c r="N12" s="91">
        <v>100</v>
      </c>
      <c r="O12" s="84">
        <f t="shared" si="0"/>
        <v>0</v>
      </c>
    </row>
    <row r="13" spans="1:15" x14ac:dyDescent="0.25">
      <c r="A13" s="77" t="s">
        <v>47</v>
      </c>
      <c r="B13" s="78" t="s">
        <v>48</v>
      </c>
      <c r="C13" s="79">
        <v>0</v>
      </c>
      <c r="D13" s="79">
        <v>0</v>
      </c>
      <c r="E13" s="91">
        <f t="shared" si="1"/>
        <v>150</v>
      </c>
      <c r="F13" s="79">
        <v>0</v>
      </c>
      <c r="G13" s="79">
        <v>0</v>
      </c>
      <c r="H13" s="79">
        <v>0</v>
      </c>
      <c r="I13" s="79">
        <v>0</v>
      </c>
      <c r="J13" s="79">
        <v>0</v>
      </c>
      <c r="K13" s="79">
        <v>0</v>
      </c>
      <c r="L13" s="79">
        <v>0</v>
      </c>
      <c r="M13" s="79">
        <v>0</v>
      </c>
      <c r="N13" s="91">
        <v>100</v>
      </c>
      <c r="O13" s="84">
        <f t="shared" si="0"/>
        <v>0</v>
      </c>
    </row>
    <row r="14" spans="1:15" x14ac:dyDescent="0.25">
      <c r="A14" s="77" t="s">
        <v>49</v>
      </c>
      <c r="B14" s="78" t="s">
        <v>50</v>
      </c>
      <c r="C14" s="79">
        <v>0</v>
      </c>
      <c r="D14" s="79">
        <v>0</v>
      </c>
      <c r="E14" s="91">
        <f t="shared" si="1"/>
        <v>150</v>
      </c>
      <c r="F14" s="79">
        <v>0</v>
      </c>
      <c r="G14" s="79">
        <v>0</v>
      </c>
      <c r="H14" s="79">
        <v>0</v>
      </c>
      <c r="I14" s="79">
        <v>0</v>
      </c>
      <c r="J14" s="79">
        <v>0</v>
      </c>
      <c r="K14" s="79">
        <v>0</v>
      </c>
      <c r="L14" s="79">
        <v>0</v>
      </c>
      <c r="M14" s="79">
        <v>0</v>
      </c>
      <c r="N14" s="91">
        <v>100</v>
      </c>
      <c r="O14" s="84">
        <f t="shared" si="0"/>
        <v>0</v>
      </c>
    </row>
    <row r="15" spans="1:15" x14ac:dyDescent="0.25">
      <c r="A15" s="77" t="s">
        <v>51</v>
      </c>
      <c r="B15" s="78" t="s">
        <v>52</v>
      </c>
      <c r="C15" s="79">
        <v>0</v>
      </c>
      <c r="D15" s="79">
        <v>0</v>
      </c>
      <c r="E15" s="91">
        <f t="shared" si="1"/>
        <v>150</v>
      </c>
      <c r="F15" s="79">
        <v>0</v>
      </c>
      <c r="G15" s="79">
        <v>0</v>
      </c>
      <c r="H15" s="79">
        <v>0</v>
      </c>
      <c r="I15" s="79">
        <v>0</v>
      </c>
      <c r="J15" s="79">
        <v>0</v>
      </c>
      <c r="K15" s="79">
        <v>0</v>
      </c>
      <c r="L15" s="79">
        <v>0</v>
      </c>
      <c r="M15" s="79">
        <v>0</v>
      </c>
      <c r="N15" s="91">
        <v>100</v>
      </c>
      <c r="O15" s="84">
        <f t="shared" si="0"/>
        <v>0</v>
      </c>
    </row>
    <row r="16" spans="1:15" ht="25.5" x14ac:dyDescent="0.25">
      <c r="A16" s="77" t="s">
        <v>53</v>
      </c>
      <c r="B16" s="78" t="s">
        <v>54</v>
      </c>
      <c r="C16" s="79">
        <v>0</v>
      </c>
      <c r="D16" s="79">
        <v>0</v>
      </c>
      <c r="E16" s="91">
        <f t="shared" si="1"/>
        <v>150</v>
      </c>
      <c r="F16" s="79">
        <v>0</v>
      </c>
      <c r="G16" s="79">
        <v>0</v>
      </c>
      <c r="H16" s="79">
        <v>0</v>
      </c>
      <c r="I16" s="79">
        <v>0</v>
      </c>
      <c r="J16" s="79">
        <v>0</v>
      </c>
      <c r="K16" s="79">
        <v>0</v>
      </c>
      <c r="L16" s="79">
        <v>0</v>
      </c>
      <c r="M16" s="79">
        <v>0</v>
      </c>
      <c r="N16" s="91">
        <v>100</v>
      </c>
      <c r="O16" s="84">
        <f t="shared" si="0"/>
        <v>0</v>
      </c>
    </row>
    <row r="17" spans="1:15" ht="25.5" x14ac:dyDescent="0.25">
      <c r="A17" s="77" t="s">
        <v>55</v>
      </c>
      <c r="B17" s="78" t="s">
        <v>308</v>
      </c>
      <c r="C17" s="79">
        <v>0</v>
      </c>
      <c r="D17" s="79">
        <v>0</v>
      </c>
      <c r="E17" s="91">
        <f t="shared" si="1"/>
        <v>150</v>
      </c>
      <c r="F17" s="79">
        <v>0</v>
      </c>
      <c r="G17" s="79">
        <v>0</v>
      </c>
      <c r="H17" s="79">
        <v>0</v>
      </c>
      <c r="I17" s="79">
        <v>0</v>
      </c>
      <c r="J17" s="79">
        <v>0</v>
      </c>
      <c r="K17" s="79">
        <v>0</v>
      </c>
      <c r="L17" s="79">
        <v>0</v>
      </c>
      <c r="M17" s="79">
        <v>0</v>
      </c>
      <c r="N17" s="91">
        <v>100</v>
      </c>
      <c r="O17" s="84">
        <f t="shared" si="0"/>
        <v>0</v>
      </c>
    </row>
    <row r="18" spans="1:15" x14ac:dyDescent="0.25">
      <c r="A18" s="77" t="s">
        <v>56</v>
      </c>
      <c r="B18" s="78" t="s">
        <v>309</v>
      </c>
      <c r="C18" s="79">
        <v>0</v>
      </c>
      <c r="D18" s="79">
        <v>0</v>
      </c>
      <c r="E18" s="91">
        <f t="shared" si="1"/>
        <v>150</v>
      </c>
      <c r="F18" s="79">
        <v>0</v>
      </c>
      <c r="G18" s="79">
        <v>0</v>
      </c>
      <c r="H18" s="79">
        <v>0</v>
      </c>
      <c r="I18" s="79">
        <v>0</v>
      </c>
      <c r="J18" s="79">
        <v>0</v>
      </c>
      <c r="K18" s="79">
        <v>0</v>
      </c>
      <c r="L18" s="79">
        <v>0</v>
      </c>
      <c r="M18" s="79">
        <v>0</v>
      </c>
      <c r="N18" s="91">
        <v>100</v>
      </c>
      <c r="O18" s="84">
        <f t="shared" si="0"/>
        <v>0</v>
      </c>
    </row>
    <row r="19" spans="1:15" x14ac:dyDescent="0.25">
      <c r="A19" s="77" t="s">
        <v>58</v>
      </c>
      <c r="B19" s="78" t="s">
        <v>310</v>
      </c>
      <c r="C19" s="79">
        <v>0</v>
      </c>
      <c r="D19" s="79">
        <v>0</v>
      </c>
      <c r="E19" s="91">
        <f t="shared" si="1"/>
        <v>150</v>
      </c>
      <c r="F19" s="79">
        <v>0</v>
      </c>
      <c r="G19" s="79">
        <v>0</v>
      </c>
      <c r="H19" s="79">
        <v>0</v>
      </c>
      <c r="I19" s="79">
        <v>0</v>
      </c>
      <c r="J19" s="79">
        <v>0</v>
      </c>
      <c r="K19" s="79">
        <v>0</v>
      </c>
      <c r="L19" s="79">
        <v>0</v>
      </c>
      <c r="M19" s="79">
        <v>0</v>
      </c>
      <c r="N19" s="91">
        <v>100</v>
      </c>
      <c r="O19" s="84">
        <f t="shared" si="0"/>
        <v>0</v>
      </c>
    </row>
    <row r="20" spans="1:15" ht="25.5" x14ac:dyDescent="0.25">
      <c r="A20" s="77" t="s">
        <v>60</v>
      </c>
      <c r="B20" s="78" t="s">
        <v>311</v>
      </c>
      <c r="C20" s="79">
        <v>0</v>
      </c>
      <c r="D20" s="79">
        <v>0</v>
      </c>
      <c r="E20" s="91">
        <f t="shared" si="1"/>
        <v>150</v>
      </c>
      <c r="F20" s="79">
        <v>0</v>
      </c>
      <c r="G20" s="79">
        <v>0</v>
      </c>
      <c r="H20" s="79">
        <v>0</v>
      </c>
      <c r="I20" s="79">
        <v>0</v>
      </c>
      <c r="J20" s="79">
        <v>0</v>
      </c>
      <c r="K20" s="79">
        <v>0</v>
      </c>
      <c r="L20" s="79">
        <v>0</v>
      </c>
      <c r="M20" s="79">
        <v>0</v>
      </c>
      <c r="N20" s="91">
        <v>100</v>
      </c>
      <c r="O20" s="84">
        <f t="shared" si="0"/>
        <v>0</v>
      </c>
    </row>
    <row r="21" spans="1:15" ht="25.5" x14ac:dyDescent="0.25">
      <c r="A21" s="77" t="s">
        <v>62</v>
      </c>
      <c r="B21" s="78" t="s">
        <v>312</v>
      </c>
      <c r="C21" s="79">
        <v>0</v>
      </c>
      <c r="D21" s="79">
        <v>0</v>
      </c>
      <c r="E21" s="91">
        <f t="shared" si="1"/>
        <v>150</v>
      </c>
      <c r="F21" s="79">
        <v>0</v>
      </c>
      <c r="G21" s="79">
        <v>0</v>
      </c>
      <c r="H21" s="79">
        <v>0</v>
      </c>
      <c r="I21" s="79">
        <v>0</v>
      </c>
      <c r="J21" s="79">
        <v>0</v>
      </c>
      <c r="K21" s="79">
        <v>0</v>
      </c>
      <c r="L21" s="79">
        <v>0</v>
      </c>
      <c r="M21" s="79">
        <v>0</v>
      </c>
      <c r="N21" s="91">
        <v>100</v>
      </c>
      <c r="O21" s="84">
        <f t="shared" si="0"/>
        <v>0</v>
      </c>
    </row>
    <row r="22" spans="1:15" ht="25.5" x14ac:dyDescent="0.25">
      <c r="A22" s="77" t="s">
        <v>64</v>
      </c>
      <c r="B22" s="78" t="s">
        <v>313</v>
      </c>
      <c r="C22" s="79">
        <v>0</v>
      </c>
      <c r="D22" s="79">
        <v>0</v>
      </c>
      <c r="E22" s="91">
        <f t="shared" si="1"/>
        <v>150</v>
      </c>
      <c r="F22" s="79">
        <v>0</v>
      </c>
      <c r="G22" s="79">
        <v>0</v>
      </c>
      <c r="H22" s="79">
        <v>0</v>
      </c>
      <c r="I22" s="79">
        <v>0</v>
      </c>
      <c r="J22" s="79">
        <v>0</v>
      </c>
      <c r="K22" s="79">
        <v>0</v>
      </c>
      <c r="L22" s="79">
        <v>0</v>
      </c>
      <c r="M22" s="79">
        <v>0</v>
      </c>
      <c r="N22" s="91">
        <v>100</v>
      </c>
      <c r="O22" s="84">
        <f t="shared" si="0"/>
        <v>0</v>
      </c>
    </row>
    <row r="23" spans="1:15" x14ac:dyDescent="0.25">
      <c r="A23" s="77" t="s">
        <v>66</v>
      </c>
      <c r="B23" s="78" t="s">
        <v>314</v>
      </c>
      <c r="C23" s="79">
        <v>0</v>
      </c>
      <c r="D23" s="79">
        <v>0</v>
      </c>
      <c r="E23" s="91">
        <f t="shared" si="1"/>
        <v>150</v>
      </c>
      <c r="F23" s="79">
        <v>0</v>
      </c>
      <c r="G23" s="79">
        <v>0</v>
      </c>
      <c r="H23" s="79">
        <v>0</v>
      </c>
      <c r="I23" s="79">
        <v>0</v>
      </c>
      <c r="J23" s="79">
        <v>0</v>
      </c>
      <c r="K23" s="79">
        <v>0</v>
      </c>
      <c r="L23" s="79">
        <v>0</v>
      </c>
      <c r="M23" s="79">
        <v>0</v>
      </c>
      <c r="N23" s="91">
        <v>100</v>
      </c>
      <c r="O23" s="84">
        <f t="shared" si="0"/>
        <v>0</v>
      </c>
    </row>
    <row r="24" spans="1:15" x14ac:dyDescent="0.25">
      <c r="A24" s="77" t="s">
        <v>68</v>
      </c>
      <c r="B24" s="78" t="s">
        <v>315</v>
      </c>
      <c r="C24" s="79">
        <v>0</v>
      </c>
      <c r="D24" s="79">
        <v>0</v>
      </c>
      <c r="E24" s="91">
        <f t="shared" si="1"/>
        <v>150</v>
      </c>
      <c r="F24" s="79">
        <v>0</v>
      </c>
      <c r="G24" s="79">
        <v>0</v>
      </c>
      <c r="H24" s="79">
        <v>0</v>
      </c>
      <c r="I24" s="79">
        <v>0</v>
      </c>
      <c r="J24" s="79">
        <v>0</v>
      </c>
      <c r="K24" s="79">
        <v>0</v>
      </c>
      <c r="L24" s="79">
        <v>0</v>
      </c>
      <c r="M24" s="79">
        <v>0</v>
      </c>
      <c r="N24" s="91">
        <v>100</v>
      </c>
      <c r="O24" s="84">
        <f t="shared" si="0"/>
        <v>0</v>
      </c>
    </row>
    <row r="25" spans="1:15" ht="25.5" x14ac:dyDescent="0.25">
      <c r="A25" s="77" t="s">
        <v>70</v>
      </c>
      <c r="B25" s="78" t="s">
        <v>316</v>
      </c>
      <c r="C25" s="79">
        <v>0</v>
      </c>
      <c r="D25" s="79">
        <v>0</v>
      </c>
      <c r="E25" s="91">
        <f t="shared" si="1"/>
        <v>150</v>
      </c>
      <c r="F25" s="79">
        <v>0</v>
      </c>
      <c r="G25" s="79">
        <v>0</v>
      </c>
      <c r="H25" s="79">
        <v>0</v>
      </c>
      <c r="I25" s="79">
        <v>0</v>
      </c>
      <c r="J25" s="79">
        <v>0</v>
      </c>
      <c r="K25" s="79">
        <v>0</v>
      </c>
      <c r="L25" s="79">
        <v>0</v>
      </c>
      <c r="M25" s="79">
        <v>0</v>
      </c>
      <c r="N25" s="91">
        <v>100</v>
      </c>
      <c r="O25" s="84">
        <f t="shared" si="0"/>
        <v>0</v>
      </c>
    </row>
    <row r="26" spans="1:15" ht="25.5" x14ac:dyDescent="0.25">
      <c r="A26" s="77" t="s">
        <v>72</v>
      </c>
      <c r="B26" s="78" t="s">
        <v>317</v>
      </c>
      <c r="C26" s="79">
        <v>0</v>
      </c>
      <c r="D26" s="79">
        <v>0</v>
      </c>
      <c r="E26" s="91">
        <f t="shared" si="1"/>
        <v>150</v>
      </c>
      <c r="F26" s="79">
        <v>0</v>
      </c>
      <c r="G26" s="79">
        <v>0</v>
      </c>
      <c r="H26" s="79">
        <v>0</v>
      </c>
      <c r="I26" s="79">
        <v>0</v>
      </c>
      <c r="J26" s="79">
        <v>0</v>
      </c>
      <c r="K26" s="79">
        <v>0</v>
      </c>
      <c r="L26" s="79">
        <v>0</v>
      </c>
      <c r="M26" s="79">
        <v>0</v>
      </c>
      <c r="N26" s="91">
        <v>100</v>
      </c>
      <c r="O26" s="84">
        <f t="shared" si="0"/>
        <v>0</v>
      </c>
    </row>
    <row r="27" spans="1:15" x14ac:dyDescent="0.25">
      <c r="A27" s="77" t="s">
        <v>74</v>
      </c>
      <c r="B27" s="78" t="s">
        <v>57</v>
      </c>
      <c r="C27" s="79">
        <v>0</v>
      </c>
      <c r="D27" s="79">
        <v>0</v>
      </c>
      <c r="E27" s="91">
        <f t="shared" si="1"/>
        <v>150</v>
      </c>
      <c r="F27" s="79">
        <v>0</v>
      </c>
      <c r="G27" s="79">
        <v>0</v>
      </c>
      <c r="H27" s="79">
        <v>0</v>
      </c>
      <c r="I27" s="79">
        <v>0</v>
      </c>
      <c r="J27" s="79">
        <v>0</v>
      </c>
      <c r="K27" s="79">
        <v>0</v>
      </c>
      <c r="L27" s="79">
        <v>0</v>
      </c>
      <c r="M27" s="79">
        <v>0</v>
      </c>
      <c r="N27" s="91">
        <v>100</v>
      </c>
      <c r="O27" s="84">
        <f t="shared" si="0"/>
        <v>0</v>
      </c>
    </row>
    <row r="28" spans="1:15" x14ac:dyDescent="0.25">
      <c r="A28" s="77" t="s">
        <v>76</v>
      </c>
      <c r="B28" s="78" t="s">
        <v>59</v>
      </c>
      <c r="C28" s="79">
        <v>0</v>
      </c>
      <c r="D28" s="79">
        <v>0</v>
      </c>
      <c r="E28" s="91">
        <f t="shared" si="1"/>
        <v>150</v>
      </c>
      <c r="F28" s="79">
        <v>0</v>
      </c>
      <c r="G28" s="79">
        <v>0</v>
      </c>
      <c r="H28" s="79">
        <v>0</v>
      </c>
      <c r="I28" s="79">
        <v>0</v>
      </c>
      <c r="J28" s="79">
        <v>0</v>
      </c>
      <c r="K28" s="79">
        <v>0</v>
      </c>
      <c r="L28" s="79">
        <v>0</v>
      </c>
      <c r="M28" s="79">
        <v>0</v>
      </c>
      <c r="N28" s="91">
        <v>100</v>
      </c>
      <c r="O28" s="84">
        <f t="shared" si="0"/>
        <v>0</v>
      </c>
    </row>
    <row r="29" spans="1:15" ht="25.5" x14ac:dyDescent="0.25">
      <c r="A29" s="77" t="s">
        <v>78</v>
      </c>
      <c r="B29" s="78" t="s">
        <v>61</v>
      </c>
      <c r="C29" s="79">
        <v>0</v>
      </c>
      <c r="D29" s="79">
        <v>0</v>
      </c>
      <c r="E29" s="91">
        <f t="shared" si="1"/>
        <v>150</v>
      </c>
      <c r="F29" s="79">
        <v>0</v>
      </c>
      <c r="G29" s="79">
        <v>0</v>
      </c>
      <c r="H29" s="79">
        <v>0</v>
      </c>
      <c r="I29" s="79">
        <v>0</v>
      </c>
      <c r="J29" s="79">
        <v>0</v>
      </c>
      <c r="K29" s="79">
        <v>0</v>
      </c>
      <c r="L29" s="79">
        <v>0</v>
      </c>
      <c r="M29" s="79">
        <v>0</v>
      </c>
      <c r="N29" s="91">
        <v>100</v>
      </c>
      <c r="O29" s="84">
        <f t="shared" si="0"/>
        <v>0</v>
      </c>
    </row>
    <row r="30" spans="1:15" x14ac:dyDescent="0.25">
      <c r="A30" s="77" t="s">
        <v>80</v>
      </c>
      <c r="B30" s="78" t="s">
        <v>63</v>
      </c>
      <c r="C30" s="79">
        <v>0</v>
      </c>
      <c r="D30" s="79">
        <v>0</v>
      </c>
      <c r="E30" s="91">
        <f t="shared" si="1"/>
        <v>150</v>
      </c>
      <c r="F30" s="79">
        <v>0</v>
      </c>
      <c r="G30" s="79">
        <v>0</v>
      </c>
      <c r="H30" s="79">
        <v>0</v>
      </c>
      <c r="I30" s="79">
        <v>0</v>
      </c>
      <c r="J30" s="79">
        <v>0</v>
      </c>
      <c r="K30" s="79">
        <v>0</v>
      </c>
      <c r="L30" s="79">
        <v>0</v>
      </c>
      <c r="M30" s="79">
        <v>0</v>
      </c>
      <c r="N30" s="91">
        <v>100</v>
      </c>
      <c r="O30" s="84">
        <f t="shared" si="0"/>
        <v>0</v>
      </c>
    </row>
    <row r="31" spans="1:15" x14ac:dyDescent="0.25">
      <c r="A31" s="77" t="s">
        <v>82</v>
      </c>
      <c r="B31" s="78" t="s">
        <v>65</v>
      </c>
      <c r="C31" s="79">
        <v>0</v>
      </c>
      <c r="D31" s="79">
        <v>0</v>
      </c>
      <c r="E31" s="91">
        <f t="shared" si="1"/>
        <v>150</v>
      </c>
      <c r="F31" s="79">
        <v>0</v>
      </c>
      <c r="G31" s="79">
        <v>0</v>
      </c>
      <c r="H31" s="79">
        <v>0</v>
      </c>
      <c r="I31" s="79">
        <v>0</v>
      </c>
      <c r="J31" s="79">
        <v>0</v>
      </c>
      <c r="K31" s="79">
        <v>0</v>
      </c>
      <c r="L31" s="79">
        <v>0</v>
      </c>
      <c r="M31" s="79">
        <v>0</v>
      </c>
      <c r="N31" s="91">
        <v>100</v>
      </c>
      <c r="O31" s="84">
        <f t="shared" si="0"/>
        <v>0</v>
      </c>
    </row>
    <row r="32" spans="1:15" ht="25.5" x14ac:dyDescent="0.25">
      <c r="A32" s="77" t="s">
        <v>84</v>
      </c>
      <c r="B32" s="78" t="s">
        <v>67</v>
      </c>
      <c r="C32" s="79">
        <v>0</v>
      </c>
      <c r="D32" s="79">
        <v>0</v>
      </c>
      <c r="E32" s="91">
        <f t="shared" si="1"/>
        <v>150</v>
      </c>
      <c r="F32" s="79">
        <v>0</v>
      </c>
      <c r="G32" s="79">
        <v>0</v>
      </c>
      <c r="H32" s="79">
        <v>0</v>
      </c>
      <c r="I32" s="79">
        <v>0</v>
      </c>
      <c r="J32" s="79">
        <v>0</v>
      </c>
      <c r="K32" s="79">
        <v>0</v>
      </c>
      <c r="L32" s="79">
        <v>0</v>
      </c>
      <c r="M32" s="79">
        <v>0</v>
      </c>
      <c r="N32" s="91">
        <v>100</v>
      </c>
      <c r="O32" s="84">
        <f t="shared" si="0"/>
        <v>0</v>
      </c>
    </row>
    <row r="33" spans="1:15" x14ac:dyDescent="0.25">
      <c r="A33" s="77" t="s">
        <v>86</v>
      </c>
      <c r="B33" s="78" t="s">
        <v>69</v>
      </c>
      <c r="C33" s="79">
        <v>0</v>
      </c>
      <c r="D33" s="79">
        <v>0</v>
      </c>
      <c r="E33" s="91">
        <f t="shared" si="1"/>
        <v>150</v>
      </c>
      <c r="F33" s="79">
        <v>0</v>
      </c>
      <c r="G33" s="79">
        <v>0</v>
      </c>
      <c r="H33" s="79">
        <v>0</v>
      </c>
      <c r="I33" s="79">
        <v>0</v>
      </c>
      <c r="J33" s="79">
        <v>0</v>
      </c>
      <c r="K33" s="79">
        <v>0</v>
      </c>
      <c r="L33" s="79">
        <v>0</v>
      </c>
      <c r="M33" s="79">
        <v>0</v>
      </c>
      <c r="N33" s="91">
        <v>100</v>
      </c>
      <c r="O33" s="84">
        <f t="shared" si="0"/>
        <v>0</v>
      </c>
    </row>
    <row r="34" spans="1:15" ht="25.5" x14ac:dyDescent="0.25">
      <c r="A34" s="77" t="s">
        <v>88</v>
      </c>
      <c r="B34" s="78" t="s">
        <v>71</v>
      </c>
      <c r="C34" s="79">
        <v>0</v>
      </c>
      <c r="D34" s="79">
        <v>0</v>
      </c>
      <c r="E34" s="91">
        <f t="shared" si="1"/>
        <v>1125</v>
      </c>
      <c r="F34" s="79">
        <v>0</v>
      </c>
      <c r="G34" s="79">
        <v>0</v>
      </c>
      <c r="H34" s="79">
        <v>0</v>
      </c>
      <c r="I34" s="79">
        <v>0</v>
      </c>
      <c r="J34" s="79">
        <v>0</v>
      </c>
      <c r="K34" s="79">
        <v>0</v>
      </c>
      <c r="L34" s="79">
        <v>0</v>
      </c>
      <c r="M34" s="79">
        <v>0</v>
      </c>
      <c r="N34" s="91">
        <v>750</v>
      </c>
      <c r="O34" s="84">
        <f t="shared" si="0"/>
        <v>0</v>
      </c>
    </row>
    <row r="35" spans="1:15" ht="15.75" customHeight="1" x14ac:dyDescent="0.25">
      <c r="A35" s="77" t="s">
        <v>89</v>
      </c>
      <c r="B35" s="78" t="s">
        <v>73</v>
      </c>
      <c r="C35" s="79">
        <v>0</v>
      </c>
      <c r="D35" s="79">
        <v>0</v>
      </c>
      <c r="E35" s="91">
        <f t="shared" si="1"/>
        <v>1125</v>
      </c>
      <c r="F35" s="79">
        <v>0</v>
      </c>
      <c r="G35" s="79">
        <v>0</v>
      </c>
      <c r="H35" s="79">
        <v>0</v>
      </c>
      <c r="I35" s="79">
        <v>0</v>
      </c>
      <c r="J35" s="79">
        <v>0</v>
      </c>
      <c r="K35" s="79">
        <v>0</v>
      </c>
      <c r="L35" s="79">
        <v>0</v>
      </c>
      <c r="M35" s="79">
        <v>0</v>
      </c>
      <c r="N35" s="91">
        <v>750</v>
      </c>
      <c r="O35" s="84">
        <f t="shared" si="0"/>
        <v>0</v>
      </c>
    </row>
    <row r="36" spans="1:15" ht="17.25" customHeight="1" x14ac:dyDescent="0.25">
      <c r="A36" s="77" t="s">
        <v>91</v>
      </c>
      <c r="B36" s="78" t="s">
        <v>75</v>
      </c>
      <c r="C36" s="79">
        <v>0</v>
      </c>
      <c r="D36" s="79">
        <v>0</v>
      </c>
      <c r="E36" s="91">
        <f t="shared" si="1"/>
        <v>150</v>
      </c>
      <c r="F36" s="79">
        <v>0</v>
      </c>
      <c r="G36" s="79">
        <v>0</v>
      </c>
      <c r="H36" s="79">
        <v>0</v>
      </c>
      <c r="I36" s="79">
        <v>0</v>
      </c>
      <c r="J36" s="79">
        <v>0</v>
      </c>
      <c r="K36" s="79">
        <v>0</v>
      </c>
      <c r="L36" s="79">
        <v>0</v>
      </c>
      <c r="M36" s="79">
        <v>0</v>
      </c>
      <c r="N36" s="91">
        <v>100</v>
      </c>
      <c r="O36" s="84">
        <f t="shared" si="0"/>
        <v>0</v>
      </c>
    </row>
    <row r="37" spans="1:15" ht="25.5" x14ac:dyDescent="0.25">
      <c r="A37" s="77" t="s">
        <v>93</v>
      </c>
      <c r="B37" s="78" t="s">
        <v>77</v>
      </c>
      <c r="C37" s="79">
        <v>0</v>
      </c>
      <c r="D37" s="79">
        <v>0</v>
      </c>
      <c r="E37" s="91">
        <f t="shared" si="1"/>
        <v>150</v>
      </c>
      <c r="F37" s="79">
        <v>0</v>
      </c>
      <c r="G37" s="79">
        <v>0</v>
      </c>
      <c r="H37" s="79">
        <v>0</v>
      </c>
      <c r="I37" s="79">
        <v>0</v>
      </c>
      <c r="J37" s="79">
        <v>0</v>
      </c>
      <c r="K37" s="79">
        <v>0</v>
      </c>
      <c r="L37" s="79">
        <v>0</v>
      </c>
      <c r="M37" s="79">
        <v>0</v>
      </c>
      <c r="N37" s="91">
        <v>100</v>
      </c>
      <c r="O37" s="84">
        <f t="shared" si="0"/>
        <v>0</v>
      </c>
    </row>
    <row r="38" spans="1:15" x14ac:dyDescent="0.25">
      <c r="A38" s="77" t="s">
        <v>95</v>
      </c>
      <c r="B38" s="78" t="s">
        <v>81</v>
      </c>
      <c r="C38" s="79">
        <v>0</v>
      </c>
      <c r="D38" s="79">
        <v>0</v>
      </c>
      <c r="E38" s="91">
        <f t="shared" si="1"/>
        <v>150</v>
      </c>
      <c r="F38" s="79">
        <v>0</v>
      </c>
      <c r="G38" s="79">
        <v>0</v>
      </c>
      <c r="H38" s="79">
        <v>0</v>
      </c>
      <c r="I38" s="79">
        <v>0</v>
      </c>
      <c r="J38" s="79">
        <v>0</v>
      </c>
      <c r="K38" s="79">
        <v>0</v>
      </c>
      <c r="L38" s="79">
        <v>0</v>
      </c>
      <c r="M38" s="79">
        <v>0</v>
      </c>
      <c r="N38" s="91">
        <v>100</v>
      </c>
      <c r="O38" s="84">
        <f t="shared" si="0"/>
        <v>0</v>
      </c>
    </row>
    <row r="39" spans="1:15" x14ac:dyDescent="0.25">
      <c r="A39" s="77" t="s">
        <v>96</v>
      </c>
      <c r="B39" s="78" t="s">
        <v>318</v>
      </c>
      <c r="C39" s="79">
        <v>0</v>
      </c>
      <c r="D39" s="79">
        <v>0</v>
      </c>
      <c r="E39" s="91">
        <f t="shared" si="1"/>
        <v>150</v>
      </c>
      <c r="F39" s="79">
        <v>0</v>
      </c>
      <c r="G39" s="79">
        <v>0</v>
      </c>
      <c r="H39" s="79">
        <v>0</v>
      </c>
      <c r="I39" s="79">
        <v>0</v>
      </c>
      <c r="J39" s="79">
        <v>0</v>
      </c>
      <c r="K39" s="79">
        <v>0</v>
      </c>
      <c r="L39" s="79">
        <v>0</v>
      </c>
      <c r="M39" s="79">
        <v>0</v>
      </c>
      <c r="N39" s="91">
        <v>100</v>
      </c>
      <c r="O39" s="84">
        <f t="shared" si="0"/>
        <v>0</v>
      </c>
    </row>
    <row r="40" spans="1:15" ht="25.5" x14ac:dyDescent="0.25">
      <c r="A40" s="77" t="s">
        <v>98</v>
      </c>
      <c r="B40" s="78" t="s">
        <v>83</v>
      </c>
      <c r="C40" s="79">
        <v>0</v>
      </c>
      <c r="D40" s="79">
        <v>0</v>
      </c>
      <c r="E40" s="91">
        <f t="shared" si="1"/>
        <v>150</v>
      </c>
      <c r="F40" s="79">
        <v>0</v>
      </c>
      <c r="G40" s="79">
        <v>0</v>
      </c>
      <c r="H40" s="79">
        <v>0</v>
      </c>
      <c r="I40" s="79">
        <v>0</v>
      </c>
      <c r="J40" s="79">
        <v>0</v>
      </c>
      <c r="K40" s="79">
        <v>0</v>
      </c>
      <c r="L40" s="79">
        <v>0</v>
      </c>
      <c r="M40" s="79">
        <v>0</v>
      </c>
      <c r="N40" s="91">
        <v>100</v>
      </c>
      <c r="O40" s="84">
        <f t="shared" ref="O40:O71" si="2">(C40*E40)+(F40*N40)+(H40*N40)+(J40*N40)+(L40*N40)</f>
        <v>0</v>
      </c>
    </row>
    <row r="41" spans="1:15" ht="25.5" x14ac:dyDescent="0.25">
      <c r="A41" s="77" t="s">
        <v>100</v>
      </c>
      <c r="B41" s="78" t="s">
        <v>85</v>
      </c>
      <c r="C41" s="79">
        <v>0</v>
      </c>
      <c r="D41" s="79">
        <v>0</v>
      </c>
      <c r="E41" s="91">
        <f t="shared" si="1"/>
        <v>150</v>
      </c>
      <c r="F41" s="79">
        <v>0</v>
      </c>
      <c r="G41" s="79">
        <v>0</v>
      </c>
      <c r="H41" s="79">
        <v>0</v>
      </c>
      <c r="I41" s="79">
        <v>0</v>
      </c>
      <c r="J41" s="79">
        <v>0</v>
      </c>
      <c r="K41" s="79">
        <v>0</v>
      </c>
      <c r="L41" s="79">
        <v>0</v>
      </c>
      <c r="M41" s="79">
        <v>0</v>
      </c>
      <c r="N41" s="91">
        <v>100</v>
      </c>
      <c r="O41" s="84">
        <f t="shared" si="2"/>
        <v>0</v>
      </c>
    </row>
    <row r="42" spans="1:15" x14ac:dyDescent="0.25">
      <c r="A42" s="77" t="s">
        <v>102</v>
      </c>
      <c r="B42" s="78" t="s">
        <v>87</v>
      </c>
      <c r="C42" s="79">
        <v>0</v>
      </c>
      <c r="D42" s="79">
        <v>0</v>
      </c>
      <c r="E42" s="91">
        <f t="shared" si="1"/>
        <v>150</v>
      </c>
      <c r="F42" s="79">
        <v>0</v>
      </c>
      <c r="G42" s="79">
        <v>0</v>
      </c>
      <c r="H42" s="79">
        <v>0</v>
      </c>
      <c r="I42" s="79">
        <v>0</v>
      </c>
      <c r="J42" s="79">
        <v>0</v>
      </c>
      <c r="K42" s="79">
        <v>0</v>
      </c>
      <c r="L42" s="79">
        <v>0</v>
      </c>
      <c r="M42" s="79">
        <v>0</v>
      </c>
      <c r="N42" s="91">
        <v>100</v>
      </c>
      <c r="O42" s="84">
        <f t="shared" si="2"/>
        <v>0</v>
      </c>
    </row>
    <row r="43" spans="1:15" x14ac:dyDescent="0.25">
      <c r="A43" s="77" t="s">
        <v>104</v>
      </c>
      <c r="B43" s="78" t="s">
        <v>319</v>
      </c>
      <c r="C43" s="79">
        <v>0</v>
      </c>
      <c r="D43" s="79">
        <v>0</v>
      </c>
      <c r="E43" s="91">
        <f t="shared" si="1"/>
        <v>150</v>
      </c>
      <c r="F43" s="79">
        <v>0</v>
      </c>
      <c r="G43" s="79">
        <v>0</v>
      </c>
      <c r="H43" s="79">
        <v>0</v>
      </c>
      <c r="I43" s="79">
        <v>0</v>
      </c>
      <c r="J43" s="79">
        <v>0</v>
      </c>
      <c r="K43" s="79">
        <v>0</v>
      </c>
      <c r="L43" s="79">
        <v>0</v>
      </c>
      <c r="M43" s="79">
        <v>0</v>
      </c>
      <c r="N43" s="91">
        <v>100</v>
      </c>
      <c r="O43" s="84">
        <f t="shared" si="2"/>
        <v>0</v>
      </c>
    </row>
    <row r="44" spans="1:15" x14ac:dyDescent="0.25">
      <c r="A44" s="77" t="s">
        <v>106</v>
      </c>
      <c r="B44" s="78" t="s">
        <v>320</v>
      </c>
      <c r="C44" s="79">
        <v>0</v>
      </c>
      <c r="D44" s="79">
        <v>0</v>
      </c>
      <c r="E44" s="91">
        <f t="shared" si="1"/>
        <v>150</v>
      </c>
      <c r="F44" s="79">
        <v>0</v>
      </c>
      <c r="G44" s="79">
        <v>0</v>
      </c>
      <c r="H44" s="79">
        <v>0</v>
      </c>
      <c r="I44" s="79">
        <v>0</v>
      </c>
      <c r="J44" s="79">
        <v>0</v>
      </c>
      <c r="K44" s="79">
        <v>0</v>
      </c>
      <c r="L44" s="79">
        <v>0</v>
      </c>
      <c r="M44" s="79">
        <v>0</v>
      </c>
      <c r="N44" s="91">
        <v>100</v>
      </c>
      <c r="O44" s="84">
        <f t="shared" si="2"/>
        <v>0</v>
      </c>
    </row>
    <row r="45" spans="1:15" x14ac:dyDescent="0.25">
      <c r="A45" s="77" t="s">
        <v>108</v>
      </c>
      <c r="B45" s="78" t="s">
        <v>265</v>
      </c>
      <c r="C45" s="79">
        <v>0</v>
      </c>
      <c r="D45" s="79">
        <v>0</v>
      </c>
      <c r="E45" s="91">
        <f t="shared" si="1"/>
        <v>150</v>
      </c>
      <c r="F45" s="79">
        <v>0</v>
      </c>
      <c r="G45" s="79">
        <v>0</v>
      </c>
      <c r="H45" s="79">
        <v>0</v>
      </c>
      <c r="I45" s="79">
        <v>0</v>
      </c>
      <c r="J45" s="79">
        <v>0</v>
      </c>
      <c r="K45" s="79">
        <v>0</v>
      </c>
      <c r="L45" s="79">
        <v>0</v>
      </c>
      <c r="M45" s="79">
        <v>0</v>
      </c>
      <c r="N45" s="91">
        <v>100</v>
      </c>
      <c r="O45" s="84">
        <f t="shared" si="2"/>
        <v>0</v>
      </c>
    </row>
    <row r="46" spans="1:15" ht="25.5" x14ac:dyDescent="0.25">
      <c r="A46" s="77" t="s">
        <v>110</v>
      </c>
      <c r="B46" s="78" t="s">
        <v>204</v>
      </c>
      <c r="C46" s="79">
        <v>0</v>
      </c>
      <c r="D46" s="79">
        <v>0</v>
      </c>
      <c r="E46" s="91">
        <f t="shared" si="1"/>
        <v>150</v>
      </c>
      <c r="F46" s="79">
        <v>0</v>
      </c>
      <c r="G46" s="79">
        <v>0</v>
      </c>
      <c r="H46" s="79">
        <v>0</v>
      </c>
      <c r="I46" s="79">
        <v>0</v>
      </c>
      <c r="J46" s="79">
        <v>0</v>
      </c>
      <c r="K46" s="79">
        <v>0</v>
      </c>
      <c r="L46" s="79">
        <v>0</v>
      </c>
      <c r="M46" s="79">
        <v>0</v>
      </c>
      <c r="N46" s="91">
        <v>100</v>
      </c>
      <c r="O46" s="84">
        <f t="shared" si="2"/>
        <v>0</v>
      </c>
    </row>
    <row r="47" spans="1:15" x14ac:dyDescent="0.25">
      <c r="A47" s="77" t="s">
        <v>112</v>
      </c>
      <c r="B47" s="78" t="s">
        <v>90</v>
      </c>
      <c r="C47" s="79">
        <v>0</v>
      </c>
      <c r="D47" s="79">
        <v>0</v>
      </c>
      <c r="E47" s="91">
        <f t="shared" si="1"/>
        <v>1500</v>
      </c>
      <c r="F47" s="79">
        <v>0</v>
      </c>
      <c r="G47" s="79">
        <v>0</v>
      </c>
      <c r="H47" s="79">
        <v>0</v>
      </c>
      <c r="I47" s="79">
        <v>0</v>
      </c>
      <c r="J47" s="79">
        <v>0</v>
      </c>
      <c r="K47" s="79">
        <v>0</v>
      </c>
      <c r="L47" s="79">
        <v>0</v>
      </c>
      <c r="M47" s="79">
        <v>0</v>
      </c>
      <c r="N47" s="91">
        <v>1000</v>
      </c>
      <c r="O47" s="84">
        <f t="shared" si="2"/>
        <v>0</v>
      </c>
    </row>
    <row r="48" spans="1:15" x14ac:dyDescent="0.25">
      <c r="A48" s="77" t="s">
        <v>114</v>
      </c>
      <c r="B48" s="78" t="s">
        <v>266</v>
      </c>
      <c r="C48" s="79">
        <v>0</v>
      </c>
      <c r="D48" s="79">
        <v>0</v>
      </c>
      <c r="E48" s="91">
        <f t="shared" si="1"/>
        <v>150</v>
      </c>
      <c r="F48" s="79">
        <v>0</v>
      </c>
      <c r="G48" s="79">
        <v>0</v>
      </c>
      <c r="H48" s="79">
        <v>0</v>
      </c>
      <c r="I48" s="79">
        <v>0</v>
      </c>
      <c r="J48" s="79">
        <v>0</v>
      </c>
      <c r="K48" s="79">
        <v>0</v>
      </c>
      <c r="L48" s="79">
        <v>0</v>
      </c>
      <c r="M48" s="79">
        <v>0</v>
      </c>
      <c r="N48" s="91">
        <v>100</v>
      </c>
      <c r="O48" s="84">
        <f t="shared" si="2"/>
        <v>0</v>
      </c>
    </row>
    <row r="49" spans="1:15" x14ac:dyDescent="0.25">
      <c r="A49" s="77" t="s">
        <v>116</v>
      </c>
      <c r="B49" s="78" t="s">
        <v>92</v>
      </c>
      <c r="C49" s="79">
        <v>0</v>
      </c>
      <c r="D49" s="79">
        <v>0</v>
      </c>
      <c r="E49" s="91">
        <f t="shared" si="1"/>
        <v>3750</v>
      </c>
      <c r="F49" s="79">
        <v>0</v>
      </c>
      <c r="G49" s="79">
        <v>0</v>
      </c>
      <c r="H49" s="79">
        <v>0</v>
      </c>
      <c r="I49" s="79">
        <v>0</v>
      </c>
      <c r="J49" s="79">
        <v>0</v>
      </c>
      <c r="K49" s="79">
        <v>0</v>
      </c>
      <c r="L49" s="79">
        <v>0</v>
      </c>
      <c r="M49" s="79">
        <v>0</v>
      </c>
      <c r="N49" s="91">
        <v>2500</v>
      </c>
      <c r="O49" s="84">
        <f t="shared" si="2"/>
        <v>0</v>
      </c>
    </row>
    <row r="50" spans="1:15" x14ac:dyDescent="0.25">
      <c r="A50" s="77" t="s">
        <v>118</v>
      </c>
      <c r="B50" s="78" t="s">
        <v>94</v>
      </c>
      <c r="C50" s="79">
        <v>0</v>
      </c>
      <c r="D50" s="79">
        <v>0</v>
      </c>
      <c r="E50" s="91">
        <f t="shared" si="1"/>
        <v>1500</v>
      </c>
      <c r="F50" s="79">
        <v>0</v>
      </c>
      <c r="G50" s="79">
        <v>0</v>
      </c>
      <c r="H50" s="79">
        <v>0</v>
      </c>
      <c r="I50" s="79">
        <v>0</v>
      </c>
      <c r="J50" s="79">
        <v>0</v>
      </c>
      <c r="K50" s="79">
        <v>0</v>
      </c>
      <c r="L50" s="79">
        <v>0</v>
      </c>
      <c r="M50" s="79">
        <v>0</v>
      </c>
      <c r="N50" s="91">
        <v>1000</v>
      </c>
      <c r="O50" s="84">
        <f t="shared" si="2"/>
        <v>0</v>
      </c>
    </row>
    <row r="51" spans="1:15" x14ac:dyDescent="0.25">
      <c r="A51" s="77" t="s">
        <v>120</v>
      </c>
      <c r="B51" s="78" t="s">
        <v>205</v>
      </c>
      <c r="C51" s="79">
        <v>0</v>
      </c>
      <c r="D51" s="79">
        <v>0</v>
      </c>
      <c r="E51" s="91">
        <f t="shared" si="1"/>
        <v>150</v>
      </c>
      <c r="F51" s="79">
        <v>0</v>
      </c>
      <c r="G51" s="79">
        <v>0</v>
      </c>
      <c r="H51" s="79">
        <v>0</v>
      </c>
      <c r="I51" s="79">
        <v>0</v>
      </c>
      <c r="J51" s="79">
        <v>0</v>
      </c>
      <c r="K51" s="79">
        <v>0</v>
      </c>
      <c r="L51" s="79">
        <v>0</v>
      </c>
      <c r="M51" s="79">
        <v>0</v>
      </c>
      <c r="N51" s="91">
        <v>100</v>
      </c>
      <c r="O51" s="84">
        <f t="shared" si="2"/>
        <v>0</v>
      </c>
    </row>
    <row r="52" spans="1:15" x14ac:dyDescent="0.25">
      <c r="A52" s="77" t="s">
        <v>122</v>
      </c>
      <c r="B52" s="78" t="s">
        <v>97</v>
      </c>
      <c r="C52" s="79">
        <v>0</v>
      </c>
      <c r="D52" s="79">
        <v>0</v>
      </c>
      <c r="E52" s="91">
        <f t="shared" si="1"/>
        <v>150</v>
      </c>
      <c r="F52" s="79">
        <v>0</v>
      </c>
      <c r="G52" s="79">
        <v>0</v>
      </c>
      <c r="H52" s="79">
        <v>0</v>
      </c>
      <c r="I52" s="79">
        <v>0</v>
      </c>
      <c r="J52" s="79">
        <v>0</v>
      </c>
      <c r="K52" s="79">
        <v>0</v>
      </c>
      <c r="L52" s="79">
        <v>0</v>
      </c>
      <c r="M52" s="79">
        <v>0</v>
      </c>
      <c r="N52" s="91">
        <v>100</v>
      </c>
      <c r="O52" s="84">
        <f t="shared" si="2"/>
        <v>0</v>
      </c>
    </row>
    <row r="53" spans="1:15" x14ac:dyDescent="0.25">
      <c r="A53" s="77" t="s">
        <v>124</v>
      </c>
      <c r="B53" s="78" t="s">
        <v>99</v>
      </c>
      <c r="C53" s="79">
        <v>0</v>
      </c>
      <c r="D53" s="79">
        <v>0</v>
      </c>
      <c r="E53" s="91">
        <f t="shared" si="1"/>
        <v>150</v>
      </c>
      <c r="F53" s="79">
        <v>0</v>
      </c>
      <c r="G53" s="79">
        <v>0</v>
      </c>
      <c r="H53" s="79">
        <v>0</v>
      </c>
      <c r="I53" s="79">
        <v>0</v>
      </c>
      <c r="J53" s="79">
        <v>0</v>
      </c>
      <c r="K53" s="79">
        <v>0</v>
      </c>
      <c r="L53" s="79">
        <v>0</v>
      </c>
      <c r="M53" s="79">
        <v>0</v>
      </c>
      <c r="N53" s="91">
        <v>100</v>
      </c>
      <c r="O53" s="84">
        <f t="shared" si="2"/>
        <v>0</v>
      </c>
    </row>
    <row r="54" spans="1:15" ht="25.5" x14ac:dyDescent="0.25">
      <c r="A54" s="77" t="s">
        <v>126</v>
      </c>
      <c r="B54" s="78" t="s">
        <v>267</v>
      </c>
      <c r="C54" s="79">
        <v>0</v>
      </c>
      <c r="D54" s="79">
        <v>0</v>
      </c>
      <c r="E54" s="91">
        <f t="shared" si="1"/>
        <v>150</v>
      </c>
      <c r="F54" s="79">
        <v>0</v>
      </c>
      <c r="G54" s="79">
        <v>0</v>
      </c>
      <c r="H54" s="79">
        <v>0</v>
      </c>
      <c r="I54" s="79">
        <v>0</v>
      </c>
      <c r="J54" s="79">
        <v>0</v>
      </c>
      <c r="K54" s="79">
        <v>0</v>
      </c>
      <c r="L54" s="79">
        <v>0</v>
      </c>
      <c r="M54" s="79">
        <v>0</v>
      </c>
      <c r="N54" s="91">
        <v>100</v>
      </c>
      <c r="O54" s="84">
        <f t="shared" si="2"/>
        <v>0</v>
      </c>
    </row>
    <row r="55" spans="1:15" ht="25.5" x14ac:dyDescent="0.25">
      <c r="A55" s="77" t="s">
        <v>128</v>
      </c>
      <c r="B55" s="78" t="s">
        <v>268</v>
      </c>
      <c r="C55" s="79">
        <v>0</v>
      </c>
      <c r="D55" s="79">
        <v>0</v>
      </c>
      <c r="E55" s="91">
        <f t="shared" si="1"/>
        <v>150</v>
      </c>
      <c r="F55" s="79">
        <v>0</v>
      </c>
      <c r="G55" s="79">
        <v>0</v>
      </c>
      <c r="H55" s="79">
        <v>0</v>
      </c>
      <c r="I55" s="79">
        <v>0</v>
      </c>
      <c r="J55" s="79">
        <v>0</v>
      </c>
      <c r="K55" s="79">
        <v>0</v>
      </c>
      <c r="L55" s="79">
        <v>0</v>
      </c>
      <c r="M55" s="79">
        <v>0</v>
      </c>
      <c r="N55" s="91">
        <v>100</v>
      </c>
      <c r="O55" s="84">
        <f t="shared" si="2"/>
        <v>0</v>
      </c>
    </row>
    <row r="56" spans="1:15" x14ac:dyDescent="0.25">
      <c r="A56" s="77" t="s">
        <v>130</v>
      </c>
      <c r="B56" s="78" t="s">
        <v>101</v>
      </c>
      <c r="C56" s="79">
        <v>0</v>
      </c>
      <c r="D56" s="79">
        <v>0</v>
      </c>
      <c r="E56" s="91">
        <f t="shared" si="1"/>
        <v>150</v>
      </c>
      <c r="F56" s="79">
        <v>0</v>
      </c>
      <c r="G56" s="79">
        <v>0</v>
      </c>
      <c r="H56" s="79">
        <v>0</v>
      </c>
      <c r="I56" s="79">
        <v>0</v>
      </c>
      <c r="J56" s="79">
        <v>0</v>
      </c>
      <c r="K56" s="79">
        <v>0</v>
      </c>
      <c r="L56" s="79">
        <v>0</v>
      </c>
      <c r="M56" s="79">
        <v>0</v>
      </c>
      <c r="N56" s="91">
        <v>100</v>
      </c>
      <c r="O56" s="84">
        <f t="shared" si="2"/>
        <v>0</v>
      </c>
    </row>
    <row r="57" spans="1:15" x14ac:dyDescent="0.25">
      <c r="A57" s="77" t="s">
        <v>132</v>
      </c>
      <c r="B57" s="78" t="s">
        <v>103</v>
      </c>
      <c r="C57" s="79">
        <v>0</v>
      </c>
      <c r="D57" s="79">
        <v>0</v>
      </c>
      <c r="E57" s="91">
        <f t="shared" si="1"/>
        <v>150</v>
      </c>
      <c r="F57" s="79">
        <v>0</v>
      </c>
      <c r="G57" s="79">
        <v>0</v>
      </c>
      <c r="H57" s="79">
        <v>0</v>
      </c>
      <c r="I57" s="79">
        <v>0</v>
      </c>
      <c r="J57" s="79">
        <v>0</v>
      </c>
      <c r="K57" s="79">
        <v>0</v>
      </c>
      <c r="L57" s="79">
        <v>0</v>
      </c>
      <c r="M57" s="79">
        <v>0</v>
      </c>
      <c r="N57" s="91">
        <v>100</v>
      </c>
      <c r="O57" s="84">
        <f t="shared" si="2"/>
        <v>0</v>
      </c>
    </row>
    <row r="58" spans="1:15" x14ac:dyDescent="0.25">
      <c r="A58" s="77" t="s">
        <v>134</v>
      </c>
      <c r="B58" s="78" t="s">
        <v>105</v>
      </c>
      <c r="C58" s="79">
        <v>0</v>
      </c>
      <c r="D58" s="79">
        <v>0</v>
      </c>
      <c r="E58" s="91">
        <f t="shared" si="1"/>
        <v>150</v>
      </c>
      <c r="F58" s="79">
        <v>0</v>
      </c>
      <c r="G58" s="79">
        <v>0</v>
      </c>
      <c r="H58" s="79">
        <v>0</v>
      </c>
      <c r="I58" s="79">
        <v>0</v>
      </c>
      <c r="J58" s="79">
        <v>0</v>
      </c>
      <c r="K58" s="79">
        <v>0</v>
      </c>
      <c r="L58" s="79">
        <v>0</v>
      </c>
      <c r="M58" s="79">
        <v>0</v>
      </c>
      <c r="N58" s="91">
        <v>100</v>
      </c>
      <c r="O58" s="84">
        <f t="shared" si="2"/>
        <v>0</v>
      </c>
    </row>
    <row r="59" spans="1:15" x14ac:dyDescent="0.25">
      <c r="A59" s="77" t="s">
        <v>136</v>
      </c>
      <c r="B59" s="78" t="s">
        <v>107</v>
      </c>
      <c r="C59" s="79">
        <v>0</v>
      </c>
      <c r="D59" s="79">
        <v>0</v>
      </c>
      <c r="E59" s="91">
        <f t="shared" si="1"/>
        <v>150</v>
      </c>
      <c r="F59" s="79">
        <v>0</v>
      </c>
      <c r="G59" s="79">
        <v>0</v>
      </c>
      <c r="H59" s="79">
        <v>0</v>
      </c>
      <c r="I59" s="79">
        <v>0</v>
      </c>
      <c r="J59" s="79">
        <v>0</v>
      </c>
      <c r="K59" s="79">
        <v>0</v>
      </c>
      <c r="L59" s="79">
        <v>0</v>
      </c>
      <c r="M59" s="79">
        <v>0</v>
      </c>
      <c r="N59" s="91">
        <v>100</v>
      </c>
      <c r="O59" s="84">
        <f t="shared" si="2"/>
        <v>0</v>
      </c>
    </row>
    <row r="60" spans="1:15" x14ac:dyDescent="0.25">
      <c r="A60" s="77" t="s">
        <v>138</v>
      </c>
      <c r="B60" s="78" t="s">
        <v>109</v>
      </c>
      <c r="C60" s="79">
        <v>0</v>
      </c>
      <c r="D60" s="79">
        <v>0</v>
      </c>
      <c r="E60" s="91">
        <f t="shared" si="1"/>
        <v>150</v>
      </c>
      <c r="F60" s="79">
        <v>0</v>
      </c>
      <c r="G60" s="79">
        <v>0</v>
      </c>
      <c r="H60" s="79">
        <v>0</v>
      </c>
      <c r="I60" s="79">
        <v>0</v>
      </c>
      <c r="J60" s="79">
        <v>0</v>
      </c>
      <c r="K60" s="79">
        <v>0</v>
      </c>
      <c r="L60" s="79">
        <v>0</v>
      </c>
      <c r="M60" s="79">
        <v>0</v>
      </c>
      <c r="N60" s="91">
        <v>100</v>
      </c>
      <c r="O60" s="84">
        <f t="shared" si="2"/>
        <v>0</v>
      </c>
    </row>
    <row r="61" spans="1:15" x14ac:dyDescent="0.25">
      <c r="A61" s="77" t="s">
        <v>139</v>
      </c>
      <c r="B61" s="78" t="s">
        <v>111</v>
      </c>
      <c r="C61" s="79">
        <v>0</v>
      </c>
      <c r="D61" s="79">
        <v>0</v>
      </c>
      <c r="E61" s="91">
        <f t="shared" si="1"/>
        <v>150</v>
      </c>
      <c r="F61" s="79">
        <v>0</v>
      </c>
      <c r="G61" s="79">
        <v>0</v>
      </c>
      <c r="H61" s="79">
        <v>0</v>
      </c>
      <c r="I61" s="79">
        <v>0</v>
      </c>
      <c r="J61" s="79">
        <v>0</v>
      </c>
      <c r="K61" s="79">
        <v>0</v>
      </c>
      <c r="L61" s="79">
        <v>0</v>
      </c>
      <c r="M61" s="79">
        <v>0</v>
      </c>
      <c r="N61" s="91">
        <v>100</v>
      </c>
      <c r="O61" s="84">
        <f t="shared" si="2"/>
        <v>0</v>
      </c>
    </row>
    <row r="62" spans="1:15" x14ac:dyDescent="0.25">
      <c r="A62" s="77" t="s">
        <v>141</v>
      </c>
      <c r="B62" s="78" t="s">
        <v>113</v>
      </c>
      <c r="C62" s="79">
        <v>0</v>
      </c>
      <c r="D62" s="79">
        <v>0</v>
      </c>
      <c r="E62" s="91">
        <f t="shared" si="1"/>
        <v>150</v>
      </c>
      <c r="F62" s="79">
        <v>0</v>
      </c>
      <c r="G62" s="79">
        <v>0</v>
      </c>
      <c r="H62" s="79">
        <v>0</v>
      </c>
      <c r="I62" s="79">
        <v>0</v>
      </c>
      <c r="J62" s="79">
        <v>0</v>
      </c>
      <c r="K62" s="79">
        <v>0</v>
      </c>
      <c r="L62" s="79">
        <v>0</v>
      </c>
      <c r="M62" s="79">
        <v>0</v>
      </c>
      <c r="N62" s="91">
        <v>100</v>
      </c>
      <c r="O62" s="84">
        <f t="shared" si="2"/>
        <v>0</v>
      </c>
    </row>
    <row r="63" spans="1:15" ht="25.5" x14ac:dyDescent="0.25">
      <c r="A63" s="77" t="s">
        <v>143</v>
      </c>
      <c r="B63" s="78" t="s">
        <v>115</v>
      </c>
      <c r="C63" s="79">
        <v>0</v>
      </c>
      <c r="D63" s="79">
        <v>0</v>
      </c>
      <c r="E63" s="91">
        <f t="shared" si="1"/>
        <v>150</v>
      </c>
      <c r="F63" s="79">
        <v>0</v>
      </c>
      <c r="G63" s="79">
        <v>0</v>
      </c>
      <c r="H63" s="79">
        <v>0</v>
      </c>
      <c r="I63" s="79">
        <v>0</v>
      </c>
      <c r="J63" s="79">
        <v>0</v>
      </c>
      <c r="K63" s="79">
        <v>0</v>
      </c>
      <c r="L63" s="79">
        <v>0</v>
      </c>
      <c r="M63" s="79">
        <v>0</v>
      </c>
      <c r="N63" s="91">
        <v>100</v>
      </c>
      <c r="O63" s="84">
        <f t="shared" si="2"/>
        <v>0</v>
      </c>
    </row>
    <row r="64" spans="1:15" ht="25.5" x14ac:dyDescent="0.25">
      <c r="A64" s="77" t="s">
        <v>144</v>
      </c>
      <c r="B64" s="78" t="s">
        <v>206</v>
      </c>
      <c r="C64" s="79">
        <v>0</v>
      </c>
      <c r="D64" s="79">
        <v>0</v>
      </c>
      <c r="E64" s="91">
        <f t="shared" si="1"/>
        <v>150</v>
      </c>
      <c r="F64" s="79">
        <v>0</v>
      </c>
      <c r="G64" s="79">
        <v>0</v>
      </c>
      <c r="H64" s="79">
        <v>0</v>
      </c>
      <c r="I64" s="79">
        <v>0</v>
      </c>
      <c r="J64" s="79">
        <v>0</v>
      </c>
      <c r="K64" s="79">
        <v>0</v>
      </c>
      <c r="L64" s="79">
        <v>0</v>
      </c>
      <c r="M64" s="79">
        <v>0</v>
      </c>
      <c r="N64" s="91">
        <v>100</v>
      </c>
      <c r="O64" s="84">
        <f t="shared" si="2"/>
        <v>0</v>
      </c>
    </row>
    <row r="65" spans="1:15" x14ac:dyDescent="0.25">
      <c r="A65" s="77" t="s">
        <v>146</v>
      </c>
      <c r="B65" s="78" t="s">
        <v>207</v>
      </c>
      <c r="C65" s="79">
        <v>0</v>
      </c>
      <c r="D65" s="79">
        <v>0</v>
      </c>
      <c r="E65" s="91">
        <f t="shared" si="1"/>
        <v>150</v>
      </c>
      <c r="F65" s="79">
        <v>0</v>
      </c>
      <c r="G65" s="79">
        <v>0</v>
      </c>
      <c r="H65" s="79">
        <v>0</v>
      </c>
      <c r="I65" s="79">
        <v>0</v>
      </c>
      <c r="J65" s="79">
        <v>0</v>
      </c>
      <c r="K65" s="79">
        <v>0</v>
      </c>
      <c r="L65" s="79">
        <v>0</v>
      </c>
      <c r="M65" s="79">
        <v>0</v>
      </c>
      <c r="N65" s="91">
        <v>100</v>
      </c>
      <c r="O65" s="84">
        <f t="shared" si="2"/>
        <v>0</v>
      </c>
    </row>
    <row r="66" spans="1:15" x14ac:dyDescent="0.25">
      <c r="A66" s="77" t="s">
        <v>148</v>
      </c>
      <c r="B66" s="78" t="s">
        <v>208</v>
      </c>
      <c r="C66" s="79">
        <v>0</v>
      </c>
      <c r="D66" s="79">
        <v>0</v>
      </c>
      <c r="E66" s="91">
        <f t="shared" si="1"/>
        <v>150</v>
      </c>
      <c r="F66" s="79">
        <v>0</v>
      </c>
      <c r="G66" s="79">
        <v>0</v>
      </c>
      <c r="H66" s="79">
        <v>0</v>
      </c>
      <c r="I66" s="79">
        <v>0</v>
      </c>
      <c r="J66" s="79">
        <v>0</v>
      </c>
      <c r="K66" s="79">
        <v>0</v>
      </c>
      <c r="L66" s="79">
        <v>0</v>
      </c>
      <c r="M66" s="79">
        <v>0</v>
      </c>
      <c r="N66" s="91">
        <v>100</v>
      </c>
      <c r="O66" s="84">
        <f t="shared" si="2"/>
        <v>0</v>
      </c>
    </row>
    <row r="67" spans="1:15" ht="25.5" x14ac:dyDescent="0.25">
      <c r="A67" s="77" t="s">
        <v>150</v>
      </c>
      <c r="B67" s="78" t="s">
        <v>209</v>
      </c>
      <c r="C67" s="79">
        <v>0</v>
      </c>
      <c r="D67" s="79">
        <v>0</v>
      </c>
      <c r="E67" s="91">
        <f t="shared" si="1"/>
        <v>150</v>
      </c>
      <c r="F67" s="79">
        <v>0</v>
      </c>
      <c r="G67" s="79">
        <v>0</v>
      </c>
      <c r="H67" s="79">
        <v>0</v>
      </c>
      <c r="I67" s="79">
        <v>0</v>
      </c>
      <c r="J67" s="79">
        <v>0</v>
      </c>
      <c r="K67" s="79">
        <v>0</v>
      </c>
      <c r="L67" s="79">
        <v>0</v>
      </c>
      <c r="M67" s="79">
        <v>0</v>
      </c>
      <c r="N67" s="91">
        <v>100</v>
      </c>
      <c r="O67" s="84">
        <f t="shared" si="2"/>
        <v>0</v>
      </c>
    </row>
    <row r="68" spans="1:15" ht="25.5" x14ac:dyDescent="0.25">
      <c r="A68" s="77" t="s">
        <v>152</v>
      </c>
      <c r="B68" s="78" t="s">
        <v>117</v>
      </c>
      <c r="C68" s="79">
        <v>0</v>
      </c>
      <c r="D68" s="79">
        <v>0</v>
      </c>
      <c r="E68" s="91">
        <f t="shared" si="1"/>
        <v>150</v>
      </c>
      <c r="F68" s="79">
        <v>0</v>
      </c>
      <c r="G68" s="79">
        <v>0</v>
      </c>
      <c r="H68" s="79">
        <v>0</v>
      </c>
      <c r="I68" s="79">
        <v>0</v>
      </c>
      <c r="J68" s="79">
        <v>0</v>
      </c>
      <c r="K68" s="79">
        <v>0</v>
      </c>
      <c r="L68" s="79">
        <v>0</v>
      </c>
      <c r="M68" s="79">
        <v>0</v>
      </c>
      <c r="N68" s="91">
        <v>100</v>
      </c>
      <c r="O68" s="84">
        <f t="shared" si="2"/>
        <v>0</v>
      </c>
    </row>
    <row r="69" spans="1:15" x14ac:dyDescent="0.25">
      <c r="A69" s="77" t="s">
        <v>154</v>
      </c>
      <c r="B69" s="78" t="s">
        <v>119</v>
      </c>
      <c r="C69" s="79">
        <v>0</v>
      </c>
      <c r="D69" s="79">
        <v>0</v>
      </c>
      <c r="E69" s="91">
        <f t="shared" si="1"/>
        <v>150</v>
      </c>
      <c r="F69" s="79">
        <v>0</v>
      </c>
      <c r="G69" s="79">
        <v>0</v>
      </c>
      <c r="H69" s="79">
        <v>0</v>
      </c>
      <c r="I69" s="79">
        <v>0</v>
      </c>
      <c r="J69" s="79">
        <v>0</v>
      </c>
      <c r="K69" s="79">
        <v>0</v>
      </c>
      <c r="L69" s="79">
        <v>0</v>
      </c>
      <c r="M69" s="79">
        <v>0</v>
      </c>
      <c r="N69" s="91">
        <v>100</v>
      </c>
      <c r="O69" s="84">
        <f t="shared" si="2"/>
        <v>0</v>
      </c>
    </row>
    <row r="70" spans="1:15" x14ac:dyDescent="0.25">
      <c r="A70" s="77" t="s">
        <v>156</v>
      </c>
      <c r="B70" s="78" t="s">
        <v>269</v>
      </c>
      <c r="C70" s="79">
        <v>0</v>
      </c>
      <c r="D70" s="79">
        <v>0</v>
      </c>
      <c r="E70" s="91">
        <f t="shared" si="1"/>
        <v>150</v>
      </c>
      <c r="F70" s="79">
        <v>0</v>
      </c>
      <c r="G70" s="79">
        <v>0</v>
      </c>
      <c r="H70" s="79">
        <v>0</v>
      </c>
      <c r="I70" s="79">
        <v>0</v>
      </c>
      <c r="J70" s="79">
        <v>0</v>
      </c>
      <c r="K70" s="79">
        <v>0</v>
      </c>
      <c r="L70" s="79">
        <v>0</v>
      </c>
      <c r="M70" s="79">
        <v>0</v>
      </c>
      <c r="N70" s="91">
        <v>100</v>
      </c>
      <c r="O70" s="84">
        <f t="shared" si="2"/>
        <v>0</v>
      </c>
    </row>
    <row r="71" spans="1:15" x14ac:dyDescent="0.25">
      <c r="A71" s="77" t="s">
        <v>158</v>
      </c>
      <c r="B71" s="78" t="s">
        <v>121</v>
      </c>
      <c r="C71" s="79">
        <v>0</v>
      </c>
      <c r="D71" s="79">
        <v>0</v>
      </c>
      <c r="E71" s="91">
        <f t="shared" si="1"/>
        <v>3750</v>
      </c>
      <c r="F71" s="79">
        <v>0</v>
      </c>
      <c r="G71" s="79">
        <v>0</v>
      </c>
      <c r="H71" s="79">
        <v>0</v>
      </c>
      <c r="I71" s="79">
        <v>0</v>
      </c>
      <c r="J71" s="79">
        <v>0</v>
      </c>
      <c r="K71" s="79">
        <v>0</v>
      </c>
      <c r="L71" s="79">
        <v>0</v>
      </c>
      <c r="M71" s="79">
        <v>0</v>
      </c>
      <c r="N71" s="91">
        <v>2500</v>
      </c>
      <c r="O71" s="84">
        <f t="shared" si="2"/>
        <v>0</v>
      </c>
    </row>
    <row r="72" spans="1:15" x14ac:dyDescent="0.25">
      <c r="A72" s="77" t="s">
        <v>160</v>
      </c>
      <c r="B72" s="78" t="s">
        <v>123</v>
      </c>
      <c r="C72" s="79">
        <v>0</v>
      </c>
      <c r="D72" s="79">
        <v>0</v>
      </c>
      <c r="E72" s="91">
        <f t="shared" si="1"/>
        <v>1125</v>
      </c>
      <c r="F72" s="79">
        <v>0</v>
      </c>
      <c r="G72" s="79">
        <v>0</v>
      </c>
      <c r="H72" s="79">
        <v>0</v>
      </c>
      <c r="I72" s="79">
        <v>0</v>
      </c>
      <c r="J72" s="79">
        <v>0</v>
      </c>
      <c r="K72" s="79">
        <v>0</v>
      </c>
      <c r="L72" s="79">
        <v>0</v>
      </c>
      <c r="M72" s="79">
        <v>0</v>
      </c>
      <c r="N72" s="91">
        <v>750</v>
      </c>
      <c r="O72" s="84">
        <f t="shared" ref="O72:O103" si="3">(C72*E72)+(F72*N72)+(H72*N72)+(J72*N72)+(L72*N72)</f>
        <v>0</v>
      </c>
    </row>
    <row r="73" spans="1:15" x14ac:dyDescent="0.25">
      <c r="A73" s="77" t="s">
        <v>161</v>
      </c>
      <c r="B73" s="78" t="s">
        <v>125</v>
      </c>
      <c r="C73" s="79">
        <v>0</v>
      </c>
      <c r="D73" s="79">
        <v>0</v>
      </c>
      <c r="E73" s="91">
        <f t="shared" ref="E73:E127" si="4">(N73*1.5)</f>
        <v>2250</v>
      </c>
      <c r="F73" s="79">
        <v>0</v>
      </c>
      <c r="G73" s="79">
        <v>0</v>
      </c>
      <c r="H73" s="79">
        <v>0</v>
      </c>
      <c r="I73" s="79">
        <v>0</v>
      </c>
      <c r="J73" s="79">
        <v>0</v>
      </c>
      <c r="K73" s="79">
        <v>0</v>
      </c>
      <c r="L73" s="79">
        <v>0</v>
      </c>
      <c r="M73" s="79">
        <v>0</v>
      </c>
      <c r="N73" s="91">
        <v>1500</v>
      </c>
      <c r="O73" s="84">
        <f t="shared" si="3"/>
        <v>0</v>
      </c>
    </row>
    <row r="74" spans="1:15" x14ac:dyDescent="0.25">
      <c r="A74" s="77" t="s">
        <v>162</v>
      </c>
      <c r="B74" s="78" t="s">
        <v>127</v>
      </c>
      <c r="C74" s="79">
        <v>0</v>
      </c>
      <c r="D74" s="79">
        <v>0</v>
      </c>
      <c r="E74" s="91">
        <f t="shared" si="4"/>
        <v>1500</v>
      </c>
      <c r="F74" s="79">
        <v>0</v>
      </c>
      <c r="G74" s="79">
        <v>0</v>
      </c>
      <c r="H74" s="79">
        <v>0</v>
      </c>
      <c r="I74" s="79">
        <v>0</v>
      </c>
      <c r="J74" s="79">
        <v>0</v>
      </c>
      <c r="K74" s="79">
        <v>0</v>
      </c>
      <c r="L74" s="79">
        <v>0</v>
      </c>
      <c r="M74" s="79">
        <v>0</v>
      </c>
      <c r="N74" s="91">
        <v>1000</v>
      </c>
      <c r="O74" s="84">
        <f t="shared" si="3"/>
        <v>0</v>
      </c>
    </row>
    <row r="75" spans="1:15" ht="25.5" x14ac:dyDescent="0.25">
      <c r="A75" s="77" t="s">
        <v>163</v>
      </c>
      <c r="B75" s="78" t="s">
        <v>210</v>
      </c>
      <c r="C75" s="79">
        <v>0</v>
      </c>
      <c r="D75" s="79">
        <v>0</v>
      </c>
      <c r="E75" s="91">
        <f t="shared" si="4"/>
        <v>150</v>
      </c>
      <c r="F75" s="79">
        <v>0</v>
      </c>
      <c r="G75" s="79">
        <v>0</v>
      </c>
      <c r="H75" s="79">
        <v>0</v>
      </c>
      <c r="I75" s="79">
        <v>0</v>
      </c>
      <c r="J75" s="79">
        <v>0</v>
      </c>
      <c r="K75" s="79">
        <v>0</v>
      </c>
      <c r="L75" s="79">
        <v>0</v>
      </c>
      <c r="M75" s="79">
        <v>0</v>
      </c>
      <c r="N75" s="91">
        <v>100</v>
      </c>
      <c r="O75" s="84">
        <f t="shared" si="3"/>
        <v>0</v>
      </c>
    </row>
    <row r="76" spans="1:15" x14ac:dyDescent="0.25">
      <c r="A76" s="77" t="s">
        <v>164</v>
      </c>
      <c r="B76" s="78" t="s">
        <v>129</v>
      </c>
      <c r="C76" s="79">
        <v>0</v>
      </c>
      <c r="D76" s="79">
        <v>0</v>
      </c>
      <c r="E76" s="91">
        <f t="shared" si="4"/>
        <v>1500</v>
      </c>
      <c r="F76" s="79">
        <v>0</v>
      </c>
      <c r="G76" s="79">
        <v>0</v>
      </c>
      <c r="H76" s="79">
        <v>0</v>
      </c>
      <c r="I76" s="79">
        <v>0</v>
      </c>
      <c r="J76" s="79">
        <v>0</v>
      </c>
      <c r="K76" s="79">
        <v>0</v>
      </c>
      <c r="L76" s="79">
        <v>0</v>
      </c>
      <c r="M76" s="79">
        <v>0</v>
      </c>
      <c r="N76" s="91">
        <v>1000</v>
      </c>
      <c r="O76" s="84">
        <f t="shared" si="3"/>
        <v>0</v>
      </c>
    </row>
    <row r="77" spans="1:15" x14ac:dyDescent="0.25">
      <c r="A77" s="77" t="s">
        <v>166</v>
      </c>
      <c r="B77" s="78" t="s">
        <v>131</v>
      </c>
      <c r="C77" s="79">
        <v>0</v>
      </c>
      <c r="D77" s="79">
        <v>0</v>
      </c>
      <c r="E77" s="91">
        <f t="shared" si="4"/>
        <v>1500</v>
      </c>
      <c r="F77" s="79">
        <v>0</v>
      </c>
      <c r="G77" s="79">
        <v>0</v>
      </c>
      <c r="H77" s="79">
        <v>0</v>
      </c>
      <c r="I77" s="79">
        <v>0</v>
      </c>
      <c r="J77" s="79">
        <v>0</v>
      </c>
      <c r="K77" s="79">
        <v>0</v>
      </c>
      <c r="L77" s="79">
        <v>0</v>
      </c>
      <c r="M77" s="79">
        <v>0</v>
      </c>
      <c r="N77" s="91">
        <v>1000</v>
      </c>
      <c r="O77" s="84">
        <f t="shared" si="3"/>
        <v>0</v>
      </c>
    </row>
    <row r="78" spans="1:15" x14ac:dyDescent="0.25">
      <c r="A78" s="77" t="s">
        <v>168</v>
      </c>
      <c r="B78" s="78" t="s">
        <v>133</v>
      </c>
      <c r="C78" s="79">
        <v>0</v>
      </c>
      <c r="D78" s="79">
        <v>0</v>
      </c>
      <c r="E78" s="91">
        <f t="shared" si="4"/>
        <v>150</v>
      </c>
      <c r="F78" s="79">
        <v>0</v>
      </c>
      <c r="G78" s="79">
        <v>0</v>
      </c>
      <c r="H78" s="79">
        <v>0</v>
      </c>
      <c r="I78" s="79">
        <v>0</v>
      </c>
      <c r="J78" s="79">
        <v>0</v>
      </c>
      <c r="K78" s="79">
        <v>0</v>
      </c>
      <c r="L78" s="79">
        <v>0</v>
      </c>
      <c r="M78" s="79">
        <v>0</v>
      </c>
      <c r="N78" s="91">
        <v>100</v>
      </c>
      <c r="O78" s="84">
        <f t="shared" si="3"/>
        <v>0</v>
      </c>
    </row>
    <row r="79" spans="1:15" ht="25.5" x14ac:dyDescent="0.25">
      <c r="A79" s="77" t="s">
        <v>170</v>
      </c>
      <c r="B79" s="78" t="s">
        <v>211</v>
      </c>
      <c r="C79" s="79">
        <v>0</v>
      </c>
      <c r="D79" s="79">
        <v>0</v>
      </c>
      <c r="E79" s="91">
        <f t="shared" si="4"/>
        <v>150</v>
      </c>
      <c r="F79" s="79">
        <v>0</v>
      </c>
      <c r="G79" s="79">
        <v>0</v>
      </c>
      <c r="H79" s="79">
        <v>0</v>
      </c>
      <c r="I79" s="79">
        <v>0</v>
      </c>
      <c r="J79" s="79">
        <v>0</v>
      </c>
      <c r="K79" s="79">
        <v>0</v>
      </c>
      <c r="L79" s="79">
        <v>0</v>
      </c>
      <c r="M79" s="79">
        <v>0</v>
      </c>
      <c r="N79" s="91">
        <v>100</v>
      </c>
      <c r="O79" s="84">
        <f t="shared" si="3"/>
        <v>0</v>
      </c>
    </row>
    <row r="80" spans="1:15" ht="25.5" x14ac:dyDescent="0.25">
      <c r="A80" s="77" t="s">
        <v>172</v>
      </c>
      <c r="B80" s="78" t="s">
        <v>135</v>
      </c>
      <c r="C80" s="79">
        <v>0</v>
      </c>
      <c r="D80" s="79">
        <v>0</v>
      </c>
      <c r="E80" s="91">
        <f t="shared" si="4"/>
        <v>150</v>
      </c>
      <c r="F80" s="79">
        <v>0</v>
      </c>
      <c r="G80" s="79">
        <v>0</v>
      </c>
      <c r="H80" s="79">
        <v>0</v>
      </c>
      <c r="I80" s="79">
        <v>0</v>
      </c>
      <c r="J80" s="79">
        <v>0</v>
      </c>
      <c r="K80" s="79">
        <v>0</v>
      </c>
      <c r="L80" s="79">
        <v>0</v>
      </c>
      <c r="M80" s="79">
        <v>0</v>
      </c>
      <c r="N80" s="91">
        <v>100</v>
      </c>
      <c r="O80" s="84">
        <f t="shared" si="3"/>
        <v>0</v>
      </c>
    </row>
    <row r="81" spans="1:15" x14ac:dyDescent="0.25">
      <c r="A81" s="77" t="s">
        <v>174</v>
      </c>
      <c r="B81" s="78" t="s">
        <v>212</v>
      </c>
      <c r="C81" s="79">
        <v>0</v>
      </c>
      <c r="D81" s="79">
        <v>0</v>
      </c>
      <c r="E81" s="91">
        <f t="shared" si="4"/>
        <v>150</v>
      </c>
      <c r="F81" s="79">
        <v>0</v>
      </c>
      <c r="G81" s="79">
        <v>0</v>
      </c>
      <c r="H81" s="79">
        <v>0</v>
      </c>
      <c r="I81" s="79">
        <v>0</v>
      </c>
      <c r="J81" s="79">
        <v>0</v>
      </c>
      <c r="K81" s="79">
        <v>0</v>
      </c>
      <c r="L81" s="79">
        <v>0</v>
      </c>
      <c r="M81" s="79">
        <v>0</v>
      </c>
      <c r="N81" s="91">
        <v>100</v>
      </c>
      <c r="O81" s="84">
        <f t="shared" si="3"/>
        <v>0</v>
      </c>
    </row>
    <row r="82" spans="1:15" x14ac:dyDescent="0.25">
      <c r="A82" s="77" t="s">
        <v>176</v>
      </c>
      <c r="B82" s="78" t="s">
        <v>137</v>
      </c>
      <c r="C82" s="79">
        <v>0</v>
      </c>
      <c r="D82" s="79">
        <v>0</v>
      </c>
      <c r="E82" s="91">
        <f t="shared" si="4"/>
        <v>150</v>
      </c>
      <c r="F82" s="79">
        <v>0</v>
      </c>
      <c r="G82" s="79">
        <v>0</v>
      </c>
      <c r="H82" s="79">
        <v>0</v>
      </c>
      <c r="I82" s="79">
        <v>0</v>
      </c>
      <c r="J82" s="79">
        <v>0</v>
      </c>
      <c r="K82" s="79">
        <v>0</v>
      </c>
      <c r="L82" s="79">
        <v>0</v>
      </c>
      <c r="M82" s="79">
        <v>0</v>
      </c>
      <c r="N82" s="91">
        <v>100</v>
      </c>
      <c r="O82" s="84">
        <f t="shared" si="3"/>
        <v>0</v>
      </c>
    </row>
    <row r="83" spans="1:15" x14ac:dyDescent="0.25">
      <c r="A83" s="77" t="s">
        <v>178</v>
      </c>
      <c r="B83" s="78" t="s">
        <v>213</v>
      </c>
      <c r="C83" s="79">
        <v>0</v>
      </c>
      <c r="D83" s="79">
        <v>0</v>
      </c>
      <c r="E83" s="91">
        <f t="shared" si="4"/>
        <v>150</v>
      </c>
      <c r="F83" s="79">
        <v>0</v>
      </c>
      <c r="G83" s="79">
        <v>0</v>
      </c>
      <c r="H83" s="79">
        <v>0</v>
      </c>
      <c r="I83" s="79">
        <v>0</v>
      </c>
      <c r="J83" s="79">
        <v>0</v>
      </c>
      <c r="K83" s="79">
        <v>0</v>
      </c>
      <c r="L83" s="79">
        <v>0</v>
      </c>
      <c r="M83" s="79">
        <v>0</v>
      </c>
      <c r="N83" s="91">
        <v>100</v>
      </c>
      <c r="O83" s="84">
        <f t="shared" si="3"/>
        <v>0</v>
      </c>
    </row>
    <row r="84" spans="1:15" x14ac:dyDescent="0.25">
      <c r="A84" s="77" t="s">
        <v>180</v>
      </c>
      <c r="B84" s="78" t="s">
        <v>140</v>
      </c>
      <c r="C84" s="79">
        <v>0</v>
      </c>
      <c r="D84" s="79">
        <v>0</v>
      </c>
      <c r="E84" s="91">
        <f t="shared" si="4"/>
        <v>150</v>
      </c>
      <c r="F84" s="79">
        <v>0</v>
      </c>
      <c r="G84" s="79">
        <v>0</v>
      </c>
      <c r="H84" s="79">
        <v>0</v>
      </c>
      <c r="I84" s="79">
        <v>0</v>
      </c>
      <c r="J84" s="79">
        <v>0</v>
      </c>
      <c r="K84" s="79">
        <v>0</v>
      </c>
      <c r="L84" s="79">
        <v>0</v>
      </c>
      <c r="M84" s="79">
        <v>0</v>
      </c>
      <c r="N84" s="91">
        <v>100</v>
      </c>
      <c r="O84" s="84">
        <f t="shared" si="3"/>
        <v>0</v>
      </c>
    </row>
    <row r="85" spans="1:15" x14ac:dyDescent="0.25">
      <c r="A85" s="77" t="s">
        <v>182</v>
      </c>
      <c r="B85" s="78" t="s">
        <v>142</v>
      </c>
      <c r="C85" s="79">
        <v>0</v>
      </c>
      <c r="D85" s="79">
        <v>0</v>
      </c>
      <c r="E85" s="91">
        <f t="shared" si="4"/>
        <v>1125</v>
      </c>
      <c r="F85" s="79">
        <v>0</v>
      </c>
      <c r="G85" s="79">
        <v>0</v>
      </c>
      <c r="H85" s="79">
        <v>0</v>
      </c>
      <c r="I85" s="79">
        <v>0</v>
      </c>
      <c r="J85" s="79">
        <v>0</v>
      </c>
      <c r="K85" s="79">
        <v>0</v>
      </c>
      <c r="L85" s="79">
        <v>0</v>
      </c>
      <c r="M85" s="79">
        <v>0</v>
      </c>
      <c r="N85" s="91">
        <v>750</v>
      </c>
      <c r="O85" s="84">
        <f t="shared" si="3"/>
        <v>0</v>
      </c>
    </row>
    <row r="86" spans="1:15" x14ac:dyDescent="0.25">
      <c r="A86" s="77" t="s">
        <v>183</v>
      </c>
      <c r="B86" s="78" t="s">
        <v>214</v>
      </c>
      <c r="C86" s="79">
        <v>0</v>
      </c>
      <c r="D86" s="79">
        <v>0</v>
      </c>
      <c r="E86" s="91">
        <f t="shared" si="4"/>
        <v>3000</v>
      </c>
      <c r="F86" s="79">
        <v>0</v>
      </c>
      <c r="G86" s="79">
        <v>0</v>
      </c>
      <c r="H86" s="79">
        <v>0</v>
      </c>
      <c r="I86" s="79">
        <v>0</v>
      </c>
      <c r="J86" s="79">
        <v>0</v>
      </c>
      <c r="K86" s="79">
        <v>0</v>
      </c>
      <c r="L86" s="79">
        <v>0</v>
      </c>
      <c r="M86" s="79">
        <v>0</v>
      </c>
      <c r="N86" s="91">
        <v>2000</v>
      </c>
      <c r="O86" s="84">
        <f t="shared" si="3"/>
        <v>0</v>
      </c>
    </row>
    <row r="87" spans="1:15" x14ac:dyDescent="0.25">
      <c r="A87" s="77" t="s">
        <v>184</v>
      </c>
      <c r="B87" s="78" t="s">
        <v>145</v>
      </c>
      <c r="C87" s="79">
        <v>0</v>
      </c>
      <c r="D87" s="79">
        <v>0</v>
      </c>
      <c r="E87" s="91">
        <f t="shared" si="4"/>
        <v>150</v>
      </c>
      <c r="F87" s="79">
        <v>0</v>
      </c>
      <c r="G87" s="79">
        <v>0</v>
      </c>
      <c r="H87" s="79">
        <v>0</v>
      </c>
      <c r="I87" s="79">
        <v>0</v>
      </c>
      <c r="J87" s="79">
        <v>0</v>
      </c>
      <c r="K87" s="79">
        <v>0</v>
      </c>
      <c r="L87" s="79">
        <v>0</v>
      </c>
      <c r="M87" s="79">
        <v>0</v>
      </c>
      <c r="N87" s="91">
        <v>100</v>
      </c>
      <c r="O87" s="84">
        <f t="shared" si="3"/>
        <v>0</v>
      </c>
    </row>
    <row r="88" spans="1:15" x14ac:dyDescent="0.25">
      <c r="A88" s="77" t="s">
        <v>186</v>
      </c>
      <c r="B88" s="78" t="s">
        <v>147</v>
      </c>
      <c r="C88" s="79">
        <v>0</v>
      </c>
      <c r="D88" s="79">
        <v>0</v>
      </c>
      <c r="E88" s="91">
        <f t="shared" si="4"/>
        <v>150</v>
      </c>
      <c r="F88" s="79">
        <v>0</v>
      </c>
      <c r="G88" s="79">
        <v>0</v>
      </c>
      <c r="H88" s="79">
        <v>0</v>
      </c>
      <c r="I88" s="79">
        <v>0</v>
      </c>
      <c r="J88" s="79">
        <v>0</v>
      </c>
      <c r="K88" s="79">
        <v>0</v>
      </c>
      <c r="L88" s="79">
        <v>0</v>
      </c>
      <c r="M88" s="79">
        <v>0</v>
      </c>
      <c r="N88" s="91">
        <v>100</v>
      </c>
      <c r="O88" s="84">
        <f t="shared" si="3"/>
        <v>0</v>
      </c>
    </row>
    <row r="89" spans="1:15" x14ac:dyDescent="0.25">
      <c r="A89" s="77" t="s">
        <v>188</v>
      </c>
      <c r="B89" s="78" t="s">
        <v>149</v>
      </c>
      <c r="C89" s="79">
        <v>0</v>
      </c>
      <c r="D89" s="79">
        <v>0</v>
      </c>
      <c r="E89" s="91">
        <f t="shared" si="4"/>
        <v>150</v>
      </c>
      <c r="F89" s="79">
        <v>0</v>
      </c>
      <c r="G89" s="79">
        <v>0</v>
      </c>
      <c r="H89" s="79">
        <v>0</v>
      </c>
      <c r="I89" s="79">
        <v>0</v>
      </c>
      <c r="J89" s="79">
        <v>0</v>
      </c>
      <c r="K89" s="79">
        <v>0</v>
      </c>
      <c r="L89" s="79">
        <v>0</v>
      </c>
      <c r="M89" s="79">
        <v>0</v>
      </c>
      <c r="N89" s="91">
        <v>100</v>
      </c>
      <c r="O89" s="84">
        <f t="shared" si="3"/>
        <v>0</v>
      </c>
    </row>
    <row r="90" spans="1:15" ht="25.5" x14ac:dyDescent="0.25">
      <c r="A90" s="77" t="s">
        <v>189</v>
      </c>
      <c r="B90" s="78" t="s">
        <v>151</v>
      </c>
      <c r="C90" s="79">
        <v>0</v>
      </c>
      <c r="D90" s="79">
        <v>0</v>
      </c>
      <c r="E90" s="91">
        <f t="shared" si="4"/>
        <v>150</v>
      </c>
      <c r="F90" s="79">
        <v>0</v>
      </c>
      <c r="G90" s="79">
        <v>0</v>
      </c>
      <c r="H90" s="79">
        <v>0</v>
      </c>
      <c r="I90" s="79">
        <v>0</v>
      </c>
      <c r="J90" s="79">
        <v>0</v>
      </c>
      <c r="K90" s="79">
        <v>0</v>
      </c>
      <c r="L90" s="79">
        <v>0</v>
      </c>
      <c r="M90" s="79">
        <v>0</v>
      </c>
      <c r="N90" s="91">
        <v>100</v>
      </c>
      <c r="O90" s="84">
        <f t="shared" si="3"/>
        <v>0</v>
      </c>
    </row>
    <row r="91" spans="1:15" x14ac:dyDescent="0.25">
      <c r="A91" s="77" t="s">
        <v>191</v>
      </c>
      <c r="B91" s="78" t="s">
        <v>153</v>
      </c>
      <c r="C91" s="79">
        <v>0</v>
      </c>
      <c r="D91" s="79">
        <v>0</v>
      </c>
      <c r="E91" s="91">
        <f t="shared" si="4"/>
        <v>150</v>
      </c>
      <c r="F91" s="79">
        <v>0</v>
      </c>
      <c r="G91" s="79">
        <v>0</v>
      </c>
      <c r="H91" s="79">
        <v>0</v>
      </c>
      <c r="I91" s="79">
        <v>0</v>
      </c>
      <c r="J91" s="79">
        <v>0</v>
      </c>
      <c r="K91" s="79">
        <v>0</v>
      </c>
      <c r="L91" s="79">
        <v>0</v>
      </c>
      <c r="M91" s="79">
        <v>0</v>
      </c>
      <c r="N91" s="91">
        <v>100</v>
      </c>
      <c r="O91" s="84">
        <f t="shared" si="3"/>
        <v>0</v>
      </c>
    </row>
    <row r="92" spans="1:15" x14ac:dyDescent="0.25">
      <c r="A92" s="77" t="s">
        <v>193</v>
      </c>
      <c r="B92" s="78" t="s">
        <v>155</v>
      </c>
      <c r="C92" s="79">
        <v>0</v>
      </c>
      <c r="D92" s="79">
        <v>0</v>
      </c>
      <c r="E92" s="91">
        <f t="shared" si="4"/>
        <v>150</v>
      </c>
      <c r="F92" s="79">
        <v>0</v>
      </c>
      <c r="G92" s="79">
        <v>0</v>
      </c>
      <c r="H92" s="79">
        <v>0</v>
      </c>
      <c r="I92" s="79">
        <v>0</v>
      </c>
      <c r="J92" s="79">
        <v>0</v>
      </c>
      <c r="K92" s="79">
        <v>0</v>
      </c>
      <c r="L92" s="79">
        <v>0</v>
      </c>
      <c r="M92" s="79">
        <v>0</v>
      </c>
      <c r="N92" s="91">
        <v>100</v>
      </c>
      <c r="O92" s="84">
        <f t="shared" si="3"/>
        <v>0</v>
      </c>
    </row>
    <row r="93" spans="1:15" x14ac:dyDescent="0.25">
      <c r="A93" s="77" t="s">
        <v>220</v>
      </c>
      <c r="B93" s="78" t="s">
        <v>157</v>
      </c>
      <c r="C93" s="79">
        <v>0</v>
      </c>
      <c r="D93" s="79">
        <v>0</v>
      </c>
      <c r="E93" s="91">
        <f t="shared" si="4"/>
        <v>150</v>
      </c>
      <c r="F93" s="79">
        <v>0</v>
      </c>
      <c r="G93" s="79">
        <v>0</v>
      </c>
      <c r="H93" s="79">
        <v>0</v>
      </c>
      <c r="I93" s="79">
        <v>0</v>
      </c>
      <c r="J93" s="79">
        <v>0</v>
      </c>
      <c r="K93" s="79">
        <v>0</v>
      </c>
      <c r="L93" s="79">
        <v>0</v>
      </c>
      <c r="M93" s="79">
        <v>0</v>
      </c>
      <c r="N93" s="91">
        <v>100</v>
      </c>
      <c r="O93" s="84">
        <f t="shared" si="3"/>
        <v>0</v>
      </c>
    </row>
    <row r="94" spans="1:15" ht="25.5" x14ac:dyDescent="0.25">
      <c r="A94" s="77" t="s">
        <v>221</v>
      </c>
      <c r="B94" s="78" t="s">
        <v>159</v>
      </c>
      <c r="C94" s="79">
        <v>0</v>
      </c>
      <c r="D94" s="79">
        <v>0</v>
      </c>
      <c r="E94" s="91">
        <f t="shared" si="4"/>
        <v>150</v>
      </c>
      <c r="F94" s="79">
        <v>0</v>
      </c>
      <c r="G94" s="79">
        <v>0</v>
      </c>
      <c r="H94" s="79">
        <v>0</v>
      </c>
      <c r="I94" s="79">
        <v>0</v>
      </c>
      <c r="J94" s="79">
        <v>0</v>
      </c>
      <c r="K94" s="79">
        <v>0</v>
      </c>
      <c r="L94" s="79">
        <v>0</v>
      </c>
      <c r="M94" s="79">
        <v>0</v>
      </c>
      <c r="N94" s="91">
        <v>100</v>
      </c>
      <c r="O94" s="84">
        <f t="shared" si="3"/>
        <v>0</v>
      </c>
    </row>
    <row r="95" spans="1:15" x14ac:dyDescent="0.25">
      <c r="A95" s="77" t="s">
        <v>222</v>
      </c>
      <c r="B95" s="78" t="s">
        <v>215</v>
      </c>
      <c r="C95" s="79">
        <v>0</v>
      </c>
      <c r="D95" s="79">
        <v>0</v>
      </c>
      <c r="E95" s="91">
        <f t="shared" si="4"/>
        <v>150</v>
      </c>
      <c r="F95" s="79">
        <v>0</v>
      </c>
      <c r="G95" s="79">
        <v>0</v>
      </c>
      <c r="H95" s="79">
        <v>0</v>
      </c>
      <c r="I95" s="79">
        <v>0</v>
      </c>
      <c r="J95" s="79">
        <v>0</v>
      </c>
      <c r="K95" s="79">
        <v>0</v>
      </c>
      <c r="L95" s="79">
        <v>0</v>
      </c>
      <c r="M95" s="79">
        <v>0</v>
      </c>
      <c r="N95" s="91">
        <v>100</v>
      </c>
      <c r="O95" s="84">
        <f t="shared" si="3"/>
        <v>0</v>
      </c>
    </row>
    <row r="96" spans="1:15" x14ac:dyDescent="0.25">
      <c r="A96" s="77" t="s">
        <v>223</v>
      </c>
      <c r="B96" s="78" t="s">
        <v>270</v>
      </c>
      <c r="C96" s="79">
        <v>0</v>
      </c>
      <c r="D96" s="79">
        <v>0</v>
      </c>
      <c r="E96" s="91">
        <f t="shared" si="4"/>
        <v>150</v>
      </c>
      <c r="F96" s="79">
        <v>0</v>
      </c>
      <c r="G96" s="79">
        <v>0</v>
      </c>
      <c r="H96" s="79">
        <v>0</v>
      </c>
      <c r="I96" s="79">
        <v>0</v>
      </c>
      <c r="J96" s="79">
        <v>0</v>
      </c>
      <c r="K96" s="79">
        <v>0</v>
      </c>
      <c r="L96" s="79">
        <v>0</v>
      </c>
      <c r="M96" s="79">
        <v>0</v>
      </c>
      <c r="N96" s="91">
        <v>100</v>
      </c>
      <c r="O96" s="84">
        <f t="shared" si="3"/>
        <v>0</v>
      </c>
    </row>
    <row r="97" spans="1:15" x14ac:dyDescent="0.25">
      <c r="A97" s="77" t="s">
        <v>224</v>
      </c>
      <c r="B97" s="78" t="s">
        <v>216</v>
      </c>
      <c r="C97" s="79">
        <v>0</v>
      </c>
      <c r="D97" s="79">
        <v>0</v>
      </c>
      <c r="E97" s="91">
        <f t="shared" si="4"/>
        <v>150</v>
      </c>
      <c r="F97" s="79">
        <v>0</v>
      </c>
      <c r="G97" s="79">
        <v>0</v>
      </c>
      <c r="H97" s="79">
        <v>0</v>
      </c>
      <c r="I97" s="79">
        <v>0</v>
      </c>
      <c r="J97" s="79">
        <v>0</v>
      </c>
      <c r="K97" s="79">
        <v>0</v>
      </c>
      <c r="L97" s="79">
        <v>0</v>
      </c>
      <c r="M97" s="79">
        <v>0</v>
      </c>
      <c r="N97" s="91">
        <v>100</v>
      </c>
      <c r="O97" s="84">
        <f t="shared" si="3"/>
        <v>0</v>
      </c>
    </row>
    <row r="98" spans="1:15" x14ac:dyDescent="0.25">
      <c r="A98" s="77" t="s">
        <v>226</v>
      </c>
      <c r="B98" s="78" t="s">
        <v>217</v>
      </c>
      <c r="C98" s="79">
        <v>0</v>
      </c>
      <c r="D98" s="79">
        <v>0</v>
      </c>
      <c r="E98" s="91">
        <f t="shared" si="4"/>
        <v>150</v>
      </c>
      <c r="F98" s="79">
        <v>0</v>
      </c>
      <c r="G98" s="79">
        <v>0</v>
      </c>
      <c r="H98" s="79">
        <v>0</v>
      </c>
      <c r="I98" s="79">
        <v>0</v>
      </c>
      <c r="J98" s="79">
        <v>0</v>
      </c>
      <c r="K98" s="79">
        <v>0</v>
      </c>
      <c r="L98" s="79">
        <v>0</v>
      </c>
      <c r="M98" s="79">
        <v>0</v>
      </c>
      <c r="N98" s="91">
        <v>100</v>
      </c>
      <c r="O98" s="84">
        <f t="shared" si="3"/>
        <v>0</v>
      </c>
    </row>
    <row r="99" spans="1:15" x14ac:dyDescent="0.25">
      <c r="A99" s="77" t="s">
        <v>225</v>
      </c>
      <c r="B99" s="78" t="s">
        <v>271</v>
      </c>
      <c r="C99" s="79">
        <v>0</v>
      </c>
      <c r="D99" s="79">
        <v>0</v>
      </c>
      <c r="E99" s="91">
        <f t="shared" si="4"/>
        <v>150</v>
      </c>
      <c r="F99" s="79">
        <v>0</v>
      </c>
      <c r="G99" s="79">
        <v>0</v>
      </c>
      <c r="H99" s="79">
        <v>0</v>
      </c>
      <c r="I99" s="79">
        <v>0</v>
      </c>
      <c r="J99" s="79">
        <v>0</v>
      </c>
      <c r="K99" s="79">
        <v>0</v>
      </c>
      <c r="L99" s="79">
        <v>0</v>
      </c>
      <c r="M99" s="79">
        <v>0</v>
      </c>
      <c r="N99" s="91">
        <v>100</v>
      </c>
      <c r="O99" s="84">
        <f t="shared" si="3"/>
        <v>0</v>
      </c>
    </row>
    <row r="100" spans="1:15" x14ac:dyDescent="0.25">
      <c r="A100" s="77" t="s">
        <v>227</v>
      </c>
      <c r="B100" s="78" t="s">
        <v>272</v>
      </c>
      <c r="C100" s="79">
        <v>0</v>
      </c>
      <c r="D100" s="79">
        <v>0</v>
      </c>
      <c r="E100" s="91">
        <f t="shared" si="4"/>
        <v>150</v>
      </c>
      <c r="F100" s="79">
        <v>0</v>
      </c>
      <c r="G100" s="79">
        <v>0</v>
      </c>
      <c r="H100" s="79">
        <v>0</v>
      </c>
      <c r="I100" s="79">
        <v>0</v>
      </c>
      <c r="J100" s="79">
        <v>0</v>
      </c>
      <c r="K100" s="79">
        <v>0</v>
      </c>
      <c r="L100" s="79">
        <v>0</v>
      </c>
      <c r="M100" s="79">
        <v>0</v>
      </c>
      <c r="N100" s="91">
        <v>100</v>
      </c>
      <c r="O100" s="84">
        <f t="shared" si="3"/>
        <v>0</v>
      </c>
    </row>
    <row r="101" spans="1:15" x14ac:dyDescent="0.25">
      <c r="A101" s="77" t="s">
        <v>228</v>
      </c>
      <c r="B101" s="78" t="s">
        <v>273</v>
      </c>
      <c r="C101" s="79">
        <v>0</v>
      </c>
      <c r="D101" s="79">
        <v>0</v>
      </c>
      <c r="E101" s="91">
        <f t="shared" si="4"/>
        <v>150</v>
      </c>
      <c r="F101" s="79">
        <v>0</v>
      </c>
      <c r="G101" s="79">
        <v>0</v>
      </c>
      <c r="H101" s="79">
        <v>0</v>
      </c>
      <c r="I101" s="79">
        <v>0</v>
      </c>
      <c r="J101" s="79">
        <v>0</v>
      </c>
      <c r="K101" s="79">
        <v>0</v>
      </c>
      <c r="L101" s="79">
        <v>0</v>
      </c>
      <c r="M101" s="79">
        <v>0</v>
      </c>
      <c r="N101" s="91">
        <v>100</v>
      </c>
      <c r="O101" s="84">
        <f t="shared" si="3"/>
        <v>0</v>
      </c>
    </row>
    <row r="102" spans="1:15" x14ac:dyDescent="0.25">
      <c r="A102" s="77" t="s">
        <v>229</v>
      </c>
      <c r="B102" s="78" t="s">
        <v>274</v>
      </c>
      <c r="C102" s="79">
        <v>0</v>
      </c>
      <c r="D102" s="79">
        <v>0</v>
      </c>
      <c r="E102" s="91">
        <f t="shared" si="4"/>
        <v>150</v>
      </c>
      <c r="F102" s="79">
        <v>0</v>
      </c>
      <c r="G102" s="79">
        <v>0</v>
      </c>
      <c r="H102" s="79">
        <v>0</v>
      </c>
      <c r="I102" s="79">
        <v>0</v>
      </c>
      <c r="J102" s="79">
        <v>0</v>
      </c>
      <c r="K102" s="79">
        <v>0</v>
      </c>
      <c r="L102" s="79">
        <v>0</v>
      </c>
      <c r="M102" s="79">
        <v>0</v>
      </c>
      <c r="N102" s="91">
        <v>100</v>
      </c>
      <c r="O102" s="84">
        <f t="shared" si="3"/>
        <v>0</v>
      </c>
    </row>
    <row r="103" spans="1:15" x14ac:dyDescent="0.25">
      <c r="A103" s="77" t="s">
        <v>230</v>
      </c>
      <c r="B103" s="78" t="s">
        <v>165</v>
      </c>
      <c r="C103" s="79">
        <v>0</v>
      </c>
      <c r="D103" s="79">
        <v>0</v>
      </c>
      <c r="E103" s="91">
        <f t="shared" si="4"/>
        <v>150</v>
      </c>
      <c r="F103" s="79">
        <v>0</v>
      </c>
      <c r="G103" s="79">
        <v>0</v>
      </c>
      <c r="H103" s="79">
        <v>0</v>
      </c>
      <c r="I103" s="79">
        <v>0</v>
      </c>
      <c r="J103" s="79">
        <v>0</v>
      </c>
      <c r="K103" s="79">
        <v>0</v>
      </c>
      <c r="L103" s="79">
        <v>0</v>
      </c>
      <c r="M103" s="79">
        <v>0</v>
      </c>
      <c r="N103" s="91">
        <v>100</v>
      </c>
      <c r="O103" s="84">
        <f t="shared" si="3"/>
        <v>0</v>
      </c>
    </row>
    <row r="104" spans="1:15" x14ac:dyDescent="0.25">
      <c r="A104" s="77" t="s">
        <v>231</v>
      </c>
      <c r="B104" s="78" t="s">
        <v>167</v>
      </c>
      <c r="C104" s="79">
        <v>0</v>
      </c>
      <c r="D104" s="79">
        <v>0</v>
      </c>
      <c r="E104" s="91">
        <f t="shared" si="4"/>
        <v>1500</v>
      </c>
      <c r="F104" s="79">
        <v>0</v>
      </c>
      <c r="G104" s="79">
        <v>0</v>
      </c>
      <c r="H104" s="79">
        <v>0</v>
      </c>
      <c r="I104" s="79">
        <v>0</v>
      </c>
      <c r="J104" s="79">
        <v>0</v>
      </c>
      <c r="K104" s="79">
        <v>0</v>
      </c>
      <c r="L104" s="79">
        <v>0</v>
      </c>
      <c r="M104" s="79">
        <v>0</v>
      </c>
      <c r="N104" s="91">
        <v>1000</v>
      </c>
      <c r="O104" s="84">
        <f t="shared" ref="O104:O110" si="5">(C104*E104)+(F104*N104)+(H104*N104)+(J104*N104)+(L104*N104)</f>
        <v>0</v>
      </c>
    </row>
    <row r="105" spans="1:15" x14ac:dyDescent="0.25">
      <c r="A105" s="77" t="s">
        <v>232</v>
      </c>
      <c r="B105" s="78" t="s">
        <v>169</v>
      </c>
      <c r="C105" s="79">
        <v>0</v>
      </c>
      <c r="D105" s="79">
        <v>0</v>
      </c>
      <c r="E105" s="91">
        <f t="shared" si="4"/>
        <v>1500</v>
      </c>
      <c r="F105" s="79">
        <v>0</v>
      </c>
      <c r="G105" s="79">
        <v>0</v>
      </c>
      <c r="H105" s="79">
        <v>0</v>
      </c>
      <c r="I105" s="79">
        <v>0</v>
      </c>
      <c r="J105" s="79">
        <v>0</v>
      </c>
      <c r="K105" s="79">
        <v>0</v>
      </c>
      <c r="L105" s="79">
        <v>0</v>
      </c>
      <c r="M105" s="79">
        <v>0</v>
      </c>
      <c r="N105" s="91">
        <v>1000</v>
      </c>
      <c r="O105" s="84">
        <f t="shared" si="5"/>
        <v>0</v>
      </c>
    </row>
    <row r="106" spans="1:15" x14ac:dyDescent="0.25">
      <c r="A106" s="77" t="s">
        <v>233</v>
      </c>
      <c r="B106" s="78" t="s">
        <v>171</v>
      </c>
      <c r="C106" s="79">
        <v>0</v>
      </c>
      <c r="D106" s="79">
        <v>0</v>
      </c>
      <c r="E106" s="91">
        <f t="shared" si="4"/>
        <v>1125</v>
      </c>
      <c r="F106" s="79">
        <v>0</v>
      </c>
      <c r="G106" s="79">
        <v>0</v>
      </c>
      <c r="H106" s="79">
        <v>0</v>
      </c>
      <c r="I106" s="79">
        <v>0</v>
      </c>
      <c r="J106" s="79">
        <v>0</v>
      </c>
      <c r="K106" s="79">
        <v>0</v>
      </c>
      <c r="L106" s="79">
        <v>0</v>
      </c>
      <c r="M106" s="79">
        <v>0</v>
      </c>
      <c r="N106" s="91">
        <v>750</v>
      </c>
      <c r="O106" s="84">
        <f t="shared" si="5"/>
        <v>0</v>
      </c>
    </row>
    <row r="107" spans="1:15" x14ac:dyDescent="0.25">
      <c r="A107" s="77" t="s">
        <v>234</v>
      </c>
      <c r="B107" s="78" t="s">
        <v>173</v>
      </c>
      <c r="C107" s="79">
        <v>0</v>
      </c>
      <c r="D107" s="79">
        <v>0</v>
      </c>
      <c r="E107" s="91">
        <f t="shared" si="4"/>
        <v>1125</v>
      </c>
      <c r="F107" s="79">
        <v>0</v>
      </c>
      <c r="G107" s="79">
        <v>0</v>
      </c>
      <c r="H107" s="79">
        <v>0</v>
      </c>
      <c r="I107" s="79">
        <v>0</v>
      </c>
      <c r="J107" s="79">
        <v>0</v>
      </c>
      <c r="K107" s="79">
        <v>0</v>
      </c>
      <c r="L107" s="79">
        <v>0</v>
      </c>
      <c r="M107" s="79">
        <v>0</v>
      </c>
      <c r="N107" s="91">
        <v>750</v>
      </c>
      <c r="O107" s="84">
        <f t="shared" si="5"/>
        <v>0</v>
      </c>
    </row>
    <row r="108" spans="1:15" x14ac:dyDescent="0.25">
      <c r="A108" s="77" t="s">
        <v>275</v>
      </c>
      <c r="B108" s="78" t="s">
        <v>175</v>
      </c>
      <c r="C108" s="79">
        <v>0</v>
      </c>
      <c r="D108" s="79">
        <v>0</v>
      </c>
      <c r="E108" s="91">
        <f t="shared" si="4"/>
        <v>2250</v>
      </c>
      <c r="F108" s="79">
        <v>0</v>
      </c>
      <c r="G108" s="79">
        <v>0</v>
      </c>
      <c r="H108" s="79">
        <v>0</v>
      </c>
      <c r="I108" s="79">
        <v>0</v>
      </c>
      <c r="J108" s="79">
        <v>0</v>
      </c>
      <c r="K108" s="79">
        <v>0</v>
      </c>
      <c r="L108" s="79">
        <v>0</v>
      </c>
      <c r="M108" s="79">
        <v>0</v>
      </c>
      <c r="N108" s="91">
        <v>1500</v>
      </c>
      <c r="O108" s="84">
        <f t="shared" si="5"/>
        <v>0</v>
      </c>
    </row>
    <row r="109" spans="1:15" x14ac:dyDescent="0.25">
      <c r="A109" s="77" t="s">
        <v>276</v>
      </c>
      <c r="B109" s="78" t="s">
        <v>177</v>
      </c>
      <c r="C109" s="79">
        <v>0</v>
      </c>
      <c r="D109" s="79">
        <v>0</v>
      </c>
      <c r="E109" s="91">
        <f t="shared" si="4"/>
        <v>2250</v>
      </c>
      <c r="F109" s="79">
        <v>0</v>
      </c>
      <c r="G109" s="79">
        <v>0</v>
      </c>
      <c r="H109" s="79">
        <v>0</v>
      </c>
      <c r="I109" s="79">
        <v>0</v>
      </c>
      <c r="J109" s="79">
        <v>0</v>
      </c>
      <c r="K109" s="79">
        <v>0</v>
      </c>
      <c r="L109" s="79">
        <v>0</v>
      </c>
      <c r="M109" s="79">
        <v>0</v>
      </c>
      <c r="N109" s="91">
        <v>1500</v>
      </c>
      <c r="O109" s="84">
        <f t="shared" si="5"/>
        <v>0</v>
      </c>
    </row>
    <row r="110" spans="1:15" x14ac:dyDescent="0.25">
      <c r="A110" s="77" t="s">
        <v>277</v>
      </c>
      <c r="B110" s="78" t="s">
        <v>179</v>
      </c>
      <c r="C110" s="79">
        <v>0</v>
      </c>
      <c r="D110" s="79">
        <v>0</v>
      </c>
      <c r="E110" s="91">
        <f t="shared" si="4"/>
        <v>2250</v>
      </c>
      <c r="F110" s="79">
        <v>0</v>
      </c>
      <c r="G110" s="79">
        <v>0</v>
      </c>
      <c r="H110" s="79">
        <v>0</v>
      </c>
      <c r="I110" s="79">
        <v>0</v>
      </c>
      <c r="J110" s="79">
        <v>0</v>
      </c>
      <c r="K110" s="79">
        <v>0</v>
      </c>
      <c r="L110" s="79">
        <v>0</v>
      </c>
      <c r="M110" s="79">
        <v>0</v>
      </c>
      <c r="N110" s="91">
        <v>1500</v>
      </c>
      <c r="O110" s="84">
        <f t="shared" si="5"/>
        <v>0</v>
      </c>
    </row>
    <row r="111" spans="1:15" x14ac:dyDescent="0.25">
      <c r="A111" s="77" t="s">
        <v>278</v>
      </c>
      <c r="B111" s="78" t="s">
        <v>181</v>
      </c>
      <c r="C111" s="79">
        <v>0</v>
      </c>
      <c r="D111" s="79">
        <v>0</v>
      </c>
      <c r="E111" s="91">
        <f t="shared" si="4"/>
        <v>150</v>
      </c>
      <c r="F111" s="79">
        <v>0</v>
      </c>
      <c r="G111" s="79">
        <v>0</v>
      </c>
      <c r="H111" s="79">
        <v>0</v>
      </c>
      <c r="I111" s="79">
        <v>0</v>
      </c>
      <c r="J111" s="79">
        <v>0</v>
      </c>
      <c r="K111" s="79">
        <v>0</v>
      </c>
      <c r="L111" s="79">
        <v>0</v>
      </c>
      <c r="M111" s="79">
        <v>0</v>
      </c>
      <c r="N111" s="91">
        <v>100</v>
      </c>
      <c r="O111" s="84">
        <f t="shared" ref="O111:O113" si="6">(C111*E111)+(F111*N111)+(H111*N111)+(J111*N111)+(L111*N111)</f>
        <v>0</v>
      </c>
    </row>
    <row r="112" spans="1:15" x14ac:dyDescent="0.25">
      <c r="A112" s="77" t="s">
        <v>279</v>
      </c>
      <c r="B112" s="78" t="s">
        <v>218</v>
      </c>
      <c r="C112" s="79">
        <v>0</v>
      </c>
      <c r="D112" s="79">
        <v>0</v>
      </c>
      <c r="E112" s="91">
        <f t="shared" si="4"/>
        <v>2250</v>
      </c>
      <c r="F112" s="79">
        <v>0</v>
      </c>
      <c r="G112" s="79">
        <v>0</v>
      </c>
      <c r="H112" s="79">
        <v>0</v>
      </c>
      <c r="I112" s="79">
        <v>0</v>
      </c>
      <c r="J112" s="79">
        <v>0</v>
      </c>
      <c r="K112" s="79">
        <v>0</v>
      </c>
      <c r="L112" s="79">
        <v>0</v>
      </c>
      <c r="M112" s="79">
        <v>0</v>
      </c>
      <c r="N112" s="91">
        <v>1500</v>
      </c>
      <c r="O112" s="84">
        <f t="shared" si="6"/>
        <v>0</v>
      </c>
    </row>
    <row r="113" spans="1:15" x14ac:dyDescent="0.25">
      <c r="A113" s="77" t="s">
        <v>280</v>
      </c>
      <c r="B113" s="78" t="s">
        <v>219</v>
      </c>
      <c r="C113" s="79">
        <v>0</v>
      </c>
      <c r="D113" s="79">
        <v>0</v>
      </c>
      <c r="E113" s="91">
        <f t="shared" si="4"/>
        <v>1125</v>
      </c>
      <c r="F113" s="79">
        <v>0</v>
      </c>
      <c r="G113" s="79">
        <v>0</v>
      </c>
      <c r="H113" s="79">
        <v>0</v>
      </c>
      <c r="I113" s="79">
        <v>0</v>
      </c>
      <c r="J113" s="79">
        <v>0</v>
      </c>
      <c r="K113" s="79">
        <v>0</v>
      </c>
      <c r="L113" s="79">
        <v>0</v>
      </c>
      <c r="M113" s="79">
        <v>0</v>
      </c>
      <c r="N113" s="91">
        <v>750</v>
      </c>
      <c r="O113" s="84">
        <f t="shared" si="6"/>
        <v>0</v>
      </c>
    </row>
    <row r="114" spans="1:15" x14ac:dyDescent="0.25">
      <c r="A114" s="77" t="s">
        <v>282</v>
      </c>
      <c r="B114" s="78" t="s">
        <v>236</v>
      </c>
      <c r="C114" s="79">
        <v>0</v>
      </c>
      <c r="D114" s="79">
        <v>0</v>
      </c>
      <c r="E114" s="91">
        <f t="shared" si="4"/>
        <v>150</v>
      </c>
      <c r="F114" s="79">
        <v>0</v>
      </c>
      <c r="G114" s="79">
        <v>0</v>
      </c>
      <c r="H114" s="79">
        <v>0</v>
      </c>
      <c r="I114" s="79">
        <v>0</v>
      </c>
      <c r="J114" s="79">
        <v>0</v>
      </c>
      <c r="K114" s="79">
        <v>0</v>
      </c>
      <c r="L114" s="79">
        <v>0</v>
      </c>
      <c r="M114" s="79">
        <v>0</v>
      </c>
      <c r="N114" s="91">
        <v>100</v>
      </c>
      <c r="O114" s="84">
        <f t="shared" ref="O114:O127" si="7">(C114*E114)+(F114*N114)+(H114*N114)+(J114*N114)+(L114*N114)</f>
        <v>0</v>
      </c>
    </row>
    <row r="115" spans="1:15" x14ac:dyDescent="0.25">
      <c r="A115" s="77" t="s">
        <v>284</v>
      </c>
      <c r="B115" s="78" t="s">
        <v>185</v>
      </c>
      <c r="C115" s="79">
        <v>0</v>
      </c>
      <c r="D115" s="79">
        <v>0</v>
      </c>
      <c r="E115" s="91">
        <f t="shared" si="4"/>
        <v>150</v>
      </c>
      <c r="F115" s="79">
        <v>0</v>
      </c>
      <c r="G115" s="79">
        <v>0</v>
      </c>
      <c r="H115" s="79">
        <v>0</v>
      </c>
      <c r="I115" s="79">
        <v>0</v>
      </c>
      <c r="J115" s="79">
        <v>0</v>
      </c>
      <c r="K115" s="79">
        <v>0</v>
      </c>
      <c r="L115" s="79">
        <v>0</v>
      </c>
      <c r="M115" s="79">
        <v>0</v>
      </c>
      <c r="N115" s="91">
        <v>100</v>
      </c>
      <c r="O115" s="84">
        <f t="shared" si="7"/>
        <v>0</v>
      </c>
    </row>
    <row r="116" spans="1:15" ht="25.5" x14ac:dyDescent="0.25">
      <c r="A116" s="77" t="s">
        <v>285</v>
      </c>
      <c r="B116" s="78" t="s">
        <v>79</v>
      </c>
      <c r="C116" s="79">
        <v>0</v>
      </c>
      <c r="D116" s="79">
        <v>0</v>
      </c>
      <c r="E116" s="91">
        <f t="shared" si="4"/>
        <v>2250</v>
      </c>
      <c r="F116" s="79">
        <v>0</v>
      </c>
      <c r="G116" s="79">
        <v>0</v>
      </c>
      <c r="H116" s="79">
        <v>0</v>
      </c>
      <c r="I116" s="79">
        <v>0</v>
      </c>
      <c r="J116" s="79">
        <v>0</v>
      </c>
      <c r="K116" s="79">
        <v>0</v>
      </c>
      <c r="L116" s="79">
        <v>0</v>
      </c>
      <c r="M116" s="79">
        <v>0</v>
      </c>
      <c r="N116" s="91">
        <v>1500</v>
      </c>
      <c r="O116" s="84">
        <f t="shared" si="7"/>
        <v>0</v>
      </c>
    </row>
    <row r="117" spans="1:15" ht="25.5" x14ac:dyDescent="0.25">
      <c r="A117" s="77" t="s">
        <v>286</v>
      </c>
      <c r="B117" s="78" t="s">
        <v>187</v>
      </c>
      <c r="C117" s="79">
        <v>0</v>
      </c>
      <c r="D117" s="79">
        <v>0</v>
      </c>
      <c r="E117" s="91">
        <f t="shared" si="4"/>
        <v>2250</v>
      </c>
      <c r="F117" s="79">
        <v>0</v>
      </c>
      <c r="G117" s="79">
        <v>0</v>
      </c>
      <c r="H117" s="79">
        <v>0</v>
      </c>
      <c r="I117" s="79">
        <v>0</v>
      </c>
      <c r="J117" s="79">
        <v>0</v>
      </c>
      <c r="K117" s="79">
        <v>0</v>
      </c>
      <c r="L117" s="79">
        <v>0</v>
      </c>
      <c r="M117" s="79">
        <v>0</v>
      </c>
      <c r="N117" s="91">
        <v>1500</v>
      </c>
      <c r="O117" s="84">
        <f t="shared" si="7"/>
        <v>0</v>
      </c>
    </row>
    <row r="118" spans="1:15" x14ac:dyDescent="0.25">
      <c r="A118" s="77" t="s">
        <v>287</v>
      </c>
      <c r="B118" s="78" t="s">
        <v>281</v>
      </c>
      <c r="C118" s="79">
        <v>0</v>
      </c>
      <c r="D118" s="79">
        <v>0</v>
      </c>
      <c r="E118" s="91">
        <f t="shared" si="4"/>
        <v>150</v>
      </c>
      <c r="F118" s="79">
        <v>0</v>
      </c>
      <c r="G118" s="79">
        <v>0</v>
      </c>
      <c r="H118" s="79">
        <v>0</v>
      </c>
      <c r="I118" s="79">
        <v>0</v>
      </c>
      <c r="J118" s="79">
        <v>0</v>
      </c>
      <c r="K118" s="79">
        <v>0</v>
      </c>
      <c r="L118" s="79">
        <v>0</v>
      </c>
      <c r="M118" s="79">
        <v>0</v>
      </c>
      <c r="N118" s="91">
        <v>100</v>
      </c>
      <c r="O118" s="84">
        <f t="shared" si="7"/>
        <v>0</v>
      </c>
    </row>
    <row r="119" spans="1:15" x14ac:dyDescent="0.25">
      <c r="A119" s="77" t="s">
        <v>289</v>
      </c>
      <c r="B119" s="78" t="s">
        <v>283</v>
      </c>
      <c r="C119" s="79">
        <v>0</v>
      </c>
      <c r="D119" s="79">
        <v>0</v>
      </c>
      <c r="E119" s="91">
        <f t="shared" si="4"/>
        <v>150</v>
      </c>
      <c r="F119" s="79">
        <v>0</v>
      </c>
      <c r="G119" s="79">
        <v>0</v>
      </c>
      <c r="H119" s="79">
        <v>0</v>
      </c>
      <c r="I119" s="79">
        <v>0</v>
      </c>
      <c r="J119" s="79">
        <v>0</v>
      </c>
      <c r="K119" s="79">
        <v>0</v>
      </c>
      <c r="L119" s="79">
        <v>0</v>
      </c>
      <c r="M119" s="79">
        <v>0</v>
      </c>
      <c r="N119" s="91">
        <v>100</v>
      </c>
      <c r="O119" s="84">
        <f t="shared" si="7"/>
        <v>0</v>
      </c>
    </row>
    <row r="120" spans="1:15" x14ac:dyDescent="0.25">
      <c r="A120" s="77" t="s">
        <v>291</v>
      </c>
      <c r="B120" s="78" t="s">
        <v>190</v>
      </c>
      <c r="C120" s="79">
        <v>0</v>
      </c>
      <c r="D120" s="79">
        <v>0</v>
      </c>
      <c r="E120" s="91">
        <f t="shared" si="4"/>
        <v>150</v>
      </c>
      <c r="F120" s="79">
        <v>0</v>
      </c>
      <c r="G120" s="79">
        <v>0</v>
      </c>
      <c r="H120" s="79">
        <v>0</v>
      </c>
      <c r="I120" s="79">
        <v>0</v>
      </c>
      <c r="J120" s="79">
        <v>0</v>
      </c>
      <c r="K120" s="79">
        <v>0</v>
      </c>
      <c r="L120" s="79">
        <v>0</v>
      </c>
      <c r="M120" s="79">
        <v>0</v>
      </c>
      <c r="N120" s="91">
        <v>100</v>
      </c>
      <c r="O120" s="84">
        <f t="shared" si="7"/>
        <v>0</v>
      </c>
    </row>
    <row r="121" spans="1:15" x14ac:dyDescent="0.25">
      <c r="A121" s="77" t="s">
        <v>292</v>
      </c>
      <c r="B121" s="78" t="s">
        <v>192</v>
      </c>
      <c r="C121" s="79">
        <v>0</v>
      </c>
      <c r="D121" s="79">
        <v>0</v>
      </c>
      <c r="E121" s="91">
        <f t="shared" si="4"/>
        <v>150</v>
      </c>
      <c r="F121" s="79">
        <v>0</v>
      </c>
      <c r="G121" s="79">
        <v>0</v>
      </c>
      <c r="H121" s="79">
        <v>0</v>
      </c>
      <c r="I121" s="79">
        <v>0</v>
      </c>
      <c r="J121" s="79">
        <v>0</v>
      </c>
      <c r="K121" s="79">
        <v>0</v>
      </c>
      <c r="L121" s="79">
        <v>0</v>
      </c>
      <c r="M121" s="79">
        <v>0</v>
      </c>
      <c r="N121" s="91">
        <v>100</v>
      </c>
      <c r="O121" s="84">
        <f t="shared" si="7"/>
        <v>0</v>
      </c>
    </row>
    <row r="122" spans="1:15" x14ac:dyDescent="0.25">
      <c r="A122" s="77" t="s">
        <v>294</v>
      </c>
      <c r="B122" s="78" t="s">
        <v>194</v>
      </c>
      <c r="C122" s="79">
        <v>0</v>
      </c>
      <c r="D122" s="79">
        <v>0</v>
      </c>
      <c r="E122" s="91">
        <f t="shared" si="4"/>
        <v>150</v>
      </c>
      <c r="F122" s="79">
        <v>0</v>
      </c>
      <c r="G122" s="79">
        <v>0</v>
      </c>
      <c r="H122" s="79">
        <v>0</v>
      </c>
      <c r="I122" s="79">
        <v>0</v>
      </c>
      <c r="J122" s="79">
        <v>0</v>
      </c>
      <c r="K122" s="79">
        <v>0</v>
      </c>
      <c r="L122" s="79">
        <v>0</v>
      </c>
      <c r="M122" s="79">
        <v>0</v>
      </c>
      <c r="N122" s="91">
        <v>100</v>
      </c>
      <c r="O122" s="84">
        <f t="shared" si="7"/>
        <v>0</v>
      </c>
    </row>
    <row r="123" spans="1:15" ht="25.5" x14ac:dyDescent="0.25">
      <c r="A123" s="77" t="s">
        <v>321</v>
      </c>
      <c r="B123" s="78" t="s">
        <v>288</v>
      </c>
      <c r="C123" s="79">
        <v>0</v>
      </c>
      <c r="D123" s="79">
        <v>0</v>
      </c>
      <c r="E123" s="91">
        <f t="shared" si="4"/>
        <v>1500</v>
      </c>
      <c r="F123" s="79">
        <v>0</v>
      </c>
      <c r="G123" s="79">
        <v>0</v>
      </c>
      <c r="H123" s="79">
        <v>0</v>
      </c>
      <c r="I123" s="79">
        <v>0</v>
      </c>
      <c r="J123" s="79">
        <v>0</v>
      </c>
      <c r="K123" s="79">
        <v>0</v>
      </c>
      <c r="L123" s="79">
        <v>0</v>
      </c>
      <c r="M123" s="79">
        <v>0</v>
      </c>
      <c r="N123" s="91">
        <v>1000</v>
      </c>
      <c r="O123" s="84">
        <f t="shared" si="7"/>
        <v>0</v>
      </c>
    </row>
    <row r="124" spans="1:15" ht="25.5" x14ac:dyDescent="0.25">
      <c r="A124" s="77" t="s">
        <v>322</v>
      </c>
      <c r="B124" s="78" t="s">
        <v>290</v>
      </c>
      <c r="C124" s="79">
        <v>0</v>
      </c>
      <c r="D124" s="79">
        <v>0</v>
      </c>
      <c r="E124" s="91">
        <f t="shared" si="4"/>
        <v>1500</v>
      </c>
      <c r="F124" s="79">
        <v>0</v>
      </c>
      <c r="G124" s="79">
        <v>0</v>
      </c>
      <c r="H124" s="79">
        <v>0</v>
      </c>
      <c r="I124" s="79">
        <v>0</v>
      </c>
      <c r="J124" s="79">
        <v>0</v>
      </c>
      <c r="K124" s="79">
        <v>0</v>
      </c>
      <c r="L124" s="79">
        <v>0</v>
      </c>
      <c r="M124" s="79">
        <v>0</v>
      </c>
      <c r="N124" s="91">
        <v>1000</v>
      </c>
      <c r="O124" s="84">
        <f t="shared" si="7"/>
        <v>0</v>
      </c>
    </row>
    <row r="125" spans="1:15" x14ac:dyDescent="0.25">
      <c r="A125" s="77" t="s">
        <v>323</v>
      </c>
      <c r="B125" s="78" t="s">
        <v>235</v>
      </c>
      <c r="C125" s="79">
        <v>0</v>
      </c>
      <c r="D125" s="79">
        <v>0</v>
      </c>
      <c r="E125" s="91">
        <f t="shared" si="4"/>
        <v>150</v>
      </c>
      <c r="F125" s="79">
        <v>0</v>
      </c>
      <c r="G125" s="79">
        <v>0</v>
      </c>
      <c r="H125" s="79">
        <v>0</v>
      </c>
      <c r="I125" s="79">
        <v>0</v>
      </c>
      <c r="J125" s="79">
        <v>0</v>
      </c>
      <c r="K125" s="79">
        <v>0</v>
      </c>
      <c r="L125" s="79">
        <v>0</v>
      </c>
      <c r="M125" s="79">
        <v>0</v>
      </c>
      <c r="N125" s="91">
        <v>100</v>
      </c>
      <c r="O125" s="84">
        <f t="shared" si="7"/>
        <v>0</v>
      </c>
    </row>
    <row r="126" spans="1:15" x14ac:dyDescent="0.25">
      <c r="A126" s="77" t="s">
        <v>324</v>
      </c>
      <c r="B126" s="78" t="s">
        <v>293</v>
      </c>
      <c r="C126" s="79">
        <v>0</v>
      </c>
      <c r="D126" s="79">
        <v>0</v>
      </c>
      <c r="E126" s="91">
        <f t="shared" si="4"/>
        <v>150</v>
      </c>
      <c r="F126" s="79">
        <v>0</v>
      </c>
      <c r="G126" s="79">
        <v>0</v>
      </c>
      <c r="H126" s="79">
        <v>0</v>
      </c>
      <c r="I126" s="79">
        <v>0</v>
      </c>
      <c r="J126" s="79">
        <v>0</v>
      </c>
      <c r="K126" s="79">
        <v>0</v>
      </c>
      <c r="L126" s="79">
        <v>0</v>
      </c>
      <c r="M126" s="79">
        <v>0</v>
      </c>
      <c r="N126" s="91">
        <v>100</v>
      </c>
      <c r="O126" s="84">
        <f t="shared" si="7"/>
        <v>0</v>
      </c>
    </row>
    <row r="127" spans="1:15" x14ac:dyDescent="0.25">
      <c r="A127" s="77" t="s">
        <v>325</v>
      </c>
      <c r="B127" s="78" t="s">
        <v>295</v>
      </c>
      <c r="C127" s="79">
        <v>0</v>
      </c>
      <c r="D127" s="79">
        <v>0</v>
      </c>
      <c r="E127" s="91">
        <f t="shared" si="4"/>
        <v>150</v>
      </c>
      <c r="F127" s="79">
        <v>0</v>
      </c>
      <c r="G127" s="79">
        <v>0</v>
      </c>
      <c r="H127" s="79">
        <v>0</v>
      </c>
      <c r="I127" s="79">
        <v>0</v>
      </c>
      <c r="J127" s="79">
        <v>0</v>
      </c>
      <c r="K127" s="79">
        <v>0</v>
      </c>
      <c r="L127" s="79">
        <v>0</v>
      </c>
      <c r="M127" s="79">
        <v>0</v>
      </c>
      <c r="N127" s="91">
        <v>100</v>
      </c>
      <c r="O127" s="84">
        <f t="shared" si="7"/>
        <v>0</v>
      </c>
    </row>
    <row r="128" spans="1:15" ht="47.25" customHeight="1" thickBot="1" x14ac:dyDescent="0.3">
      <c r="A128" s="132"/>
      <c r="B128" s="133"/>
      <c r="C128" s="183" t="s">
        <v>335</v>
      </c>
      <c r="D128" s="183"/>
      <c r="E128" s="134">
        <f>SUM(E8:E127)</f>
        <v>61725</v>
      </c>
      <c r="F128" s="135"/>
      <c r="G128" s="135"/>
      <c r="H128" s="135"/>
      <c r="I128" s="135"/>
      <c r="J128" s="135"/>
      <c r="K128" s="183" t="s">
        <v>336</v>
      </c>
      <c r="L128" s="183"/>
      <c r="M128" s="183"/>
      <c r="N128" s="136">
        <f>SUM(N8:N127)</f>
        <v>41150</v>
      </c>
      <c r="O128" s="137"/>
    </row>
    <row r="129" spans="1:15" s="108" customFormat="1" ht="45" customHeight="1" thickBot="1" x14ac:dyDescent="0.3">
      <c r="A129" s="138"/>
      <c r="B129" s="139"/>
      <c r="C129" s="184"/>
      <c r="D129" s="184"/>
      <c r="E129" s="140"/>
      <c r="F129" s="141"/>
      <c r="G129" s="141"/>
      <c r="H129" s="141"/>
      <c r="I129" s="141"/>
      <c r="J129" s="141"/>
      <c r="K129" s="184" t="s">
        <v>337</v>
      </c>
      <c r="L129" s="184"/>
      <c r="M129" s="184"/>
      <c r="N129" s="142">
        <f>E128+(N128*4)</f>
        <v>226325</v>
      </c>
      <c r="O129" s="143">
        <f>SUM(O8:O127)</f>
        <v>0</v>
      </c>
    </row>
    <row r="130" spans="1:15" x14ac:dyDescent="0.25">
      <c r="A130" s="3"/>
      <c r="B130" s="3"/>
      <c r="C130" s="3"/>
      <c r="D130" s="3"/>
      <c r="E130" s="3"/>
      <c r="F130" s="3"/>
      <c r="G130" s="3"/>
      <c r="H130" s="3"/>
      <c r="I130" s="3"/>
      <c r="J130" s="3"/>
      <c r="K130" s="3"/>
      <c r="L130" s="3"/>
      <c r="M130" s="3"/>
      <c r="N130" s="92"/>
      <c r="O130" s="3"/>
    </row>
    <row r="131" spans="1:15" ht="15.75" thickBot="1" x14ac:dyDescent="0.3">
      <c r="A131" s="3"/>
      <c r="B131" s="3"/>
      <c r="C131" s="3"/>
      <c r="D131" s="3"/>
      <c r="E131" s="3"/>
      <c r="F131" s="3"/>
      <c r="G131" s="3"/>
      <c r="H131" s="3"/>
      <c r="I131" s="3"/>
      <c r="J131" s="3"/>
      <c r="K131" s="3"/>
      <c r="L131" s="3"/>
      <c r="M131" s="3"/>
      <c r="N131" s="92"/>
      <c r="O131" s="3"/>
    </row>
    <row r="132" spans="1:15" x14ac:dyDescent="0.25">
      <c r="A132" s="15"/>
      <c r="B132" s="85" t="s">
        <v>5</v>
      </c>
      <c r="C132" s="64"/>
      <c r="D132" s="67"/>
      <c r="E132" s="67"/>
      <c r="F132" s="67"/>
      <c r="G132" s="46"/>
      <c r="H132" s="176" t="s">
        <v>7</v>
      </c>
      <c r="I132" s="176"/>
      <c r="J132" s="177"/>
      <c r="K132" s="38"/>
      <c r="L132" s="21"/>
      <c r="M132" s="22"/>
      <c r="N132" s="93"/>
      <c r="O132" s="57"/>
    </row>
    <row r="133" spans="1:15" x14ac:dyDescent="0.25">
      <c r="A133" s="13"/>
      <c r="B133" s="14" t="s">
        <v>6</v>
      </c>
      <c r="C133" s="65"/>
      <c r="D133" s="68"/>
      <c r="E133" s="68"/>
      <c r="F133" s="68"/>
      <c r="G133" s="47"/>
      <c r="H133" s="178"/>
      <c r="I133" s="178"/>
      <c r="J133" s="179"/>
      <c r="K133" s="39"/>
      <c r="L133" s="24"/>
      <c r="M133" s="25"/>
      <c r="N133" s="94"/>
      <c r="O133" s="26"/>
    </row>
    <row r="134" spans="1:15" x14ac:dyDescent="0.25">
      <c r="A134" s="13"/>
      <c r="B134" s="14" t="s">
        <v>8</v>
      </c>
      <c r="C134" s="65"/>
      <c r="D134" s="68"/>
      <c r="E134" s="68"/>
      <c r="F134" s="68"/>
      <c r="G134" s="47"/>
      <c r="H134" s="12"/>
      <c r="I134" s="12"/>
      <c r="J134" s="11"/>
      <c r="K134" s="11"/>
      <c r="L134" s="27"/>
      <c r="M134" s="28"/>
      <c r="N134" s="95"/>
      <c r="O134" s="58"/>
    </row>
    <row r="135" spans="1:15" x14ac:dyDescent="0.25">
      <c r="A135" s="13"/>
      <c r="B135" s="14"/>
      <c r="C135" s="65"/>
      <c r="D135" s="68"/>
      <c r="E135" s="68"/>
      <c r="F135" s="68"/>
      <c r="G135" s="47"/>
      <c r="H135" s="12"/>
      <c r="I135" s="12"/>
      <c r="J135" s="14" t="s">
        <v>9</v>
      </c>
      <c r="K135" s="14"/>
      <c r="L135" s="24"/>
      <c r="M135" s="25"/>
      <c r="N135" s="94"/>
      <c r="O135" s="26"/>
    </row>
    <row r="136" spans="1:15" x14ac:dyDescent="0.25">
      <c r="A136" s="13"/>
      <c r="B136" s="14"/>
      <c r="C136" s="65"/>
      <c r="D136" s="68"/>
      <c r="E136" s="68"/>
      <c r="F136" s="68"/>
      <c r="G136" s="47"/>
      <c r="H136" s="12"/>
      <c r="I136" s="12"/>
      <c r="J136" s="11"/>
      <c r="K136" s="11"/>
      <c r="L136" s="27"/>
      <c r="M136" s="28"/>
      <c r="N136" s="95"/>
      <c r="O136" s="58"/>
    </row>
    <row r="137" spans="1:15" x14ac:dyDescent="0.25">
      <c r="A137" s="53"/>
      <c r="B137" s="88" t="s">
        <v>10</v>
      </c>
      <c r="C137" s="65"/>
      <c r="D137" s="68"/>
      <c r="E137" s="68"/>
      <c r="F137" s="68"/>
      <c r="G137" s="47"/>
      <c r="H137" s="12"/>
      <c r="I137" s="12"/>
      <c r="J137" s="14" t="s">
        <v>11</v>
      </c>
      <c r="K137" s="14"/>
      <c r="L137" s="24"/>
      <c r="M137" s="25"/>
      <c r="N137" s="94"/>
      <c r="O137" s="26"/>
    </row>
    <row r="138" spans="1:15" x14ac:dyDescent="0.25">
      <c r="A138" s="13"/>
      <c r="B138" s="14" t="s">
        <v>12</v>
      </c>
      <c r="C138" s="65"/>
      <c r="D138" s="68"/>
      <c r="E138" s="68"/>
      <c r="F138" s="68"/>
      <c r="G138" s="47"/>
      <c r="H138" s="12"/>
      <c r="I138" s="12"/>
      <c r="J138" s="11"/>
      <c r="K138" s="11"/>
      <c r="L138" s="27"/>
      <c r="M138" s="28"/>
      <c r="N138" s="95"/>
      <c r="O138" s="58"/>
    </row>
    <row r="139" spans="1:15" ht="15.75" thickBot="1" x14ac:dyDescent="0.3">
      <c r="A139" s="10"/>
      <c r="B139" s="8" t="s">
        <v>13</v>
      </c>
      <c r="C139" s="66"/>
      <c r="D139" s="69"/>
      <c r="E139" s="69"/>
      <c r="F139" s="69"/>
      <c r="G139" s="48"/>
      <c r="H139" s="9"/>
      <c r="I139" s="9"/>
      <c r="J139" s="8" t="s">
        <v>14</v>
      </c>
      <c r="K139" s="8"/>
      <c r="L139" s="30"/>
      <c r="M139" s="31"/>
      <c r="N139" s="96"/>
      <c r="O139" s="32"/>
    </row>
    <row r="140" spans="1:15" ht="15.75" x14ac:dyDescent="0.25">
      <c r="A140" s="7"/>
      <c r="B140" s="7"/>
      <c r="C140" s="7"/>
      <c r="D140" s="7"/>
      <c r="E140" s="7"/>
      <c r="F140" s="7"/>
      <c r="G140" s="7"/>
      <c r="H140" s="7"/>
      <c r="I140" s="7"/>
      <c r="J140" s="7"/>
      <c r="K140" s="7"/>
      <c r="L140" s="7"/>
      <c r="M140" s="7"/>
      <c r="N140" s="97"/>
      <c r="O140" s="3"/>
    </row>
    <row r="141" spans="1:15" x14ac:dyDescent="0.25">
      <c r="A141" s="182" t="s">
        <v>348</v>
      </c>
      <c r="B141" s="182"/>
      <c r="C141" s="182"/>
      <c r="D141" s="182"/>
      <c r="E141" s="182"/>
      <c r="F141" s="182"/>
      <c r="G141" s="182"/>
      <c r="H141" s="182"/>
      <c r="I141" s="182"/>
      <c r="J141" s="182"/>
      <c r="K141" s="182"/>
      <c r="L141" s="182"/>
      <c r="M141" s="182"/>
      <c r="N141" s="182"/>
      <c r="O141" s="182"/>
    </row>
    <row r="142" spans="1:15" ht="15" customHeight="1" x14ac:dyDescent="0.25">
      <c r="A142" s="182" t="s">
        <v>259</v>
      </c>
      <c r="B142" s="182"/>
      <c r="C142" s="182"/>
      <c r="D142" s="182"/>
      <c r="E142" s="182"/>
      <c r="F142" s="182"/>
      <c r="G142" s="182"/>
      <c r="H142" s="182"/>
      <c r="I142" s="182"/>
      <c r="J142" s="182"/>
      <c r="K142" s="6"/>
      <c r="L142" s="6"/>
      <c r="M142" s="6"/>
      <c r="N142" s="98"/>
      <c r="O142" s="6"/>
    </row>
    <row r="143" spans="1:15" ht="15" customHeight="1" x14ac:dyDescent="0.25">
      <c r="A143" s="182" t="s">
        <v>260</v>
      </c>
      <c r="B143" s="182"/>
      <c r="C143" s="182"/>
      <c r="D143" s="182"/>
      <c r="E143" s="182"/>
      <c r="F143" s="182"/>
      <c r="G143" s="182"/>
      <c r="H143" s="182"/>
      <c r="I143" s="182"/>
      <c r="J143" s="182"/>
      <c r="K143" s="4"/>
      <c r="L143" s="87"/>
      <c r="M143" s="87"/>
      <c r="N143" s="99"/>
      <c r="O143" s="87"/>
    </row>
    <row r="144" spans="1:15" ht="15" customHeight="1" x14ac:dyDescent="0.25">
      <c r="A144" s="126"/>
      <c r="B144" s="126"/>
      <c r="C144" s="126"/>
      <c r="D144" s="126"/>
      <c r="E144" s="126"/>
      <c r="F144" s="126"/>
      <c r="G144" s="126"/>
      <c r="H144" s="126"/>
      <c r="I144" s="126"/>
      <c r="J144" s="126"/>
      <c r="K144" s="4"/>
      <c r="L144" s="87"/>
      <c r="M144" s="87"/>
      <c r="N144" s="99"/>
      <c r="O144" s="87"/>
    </row>
    <row r="145" spans="1:15" ht="148.5" customHeight="1" x14ac:dyDescent="0.25">
      <c r="A145" s="182" t="s">
        <v>264</v>
      </c>
      <c r="B145" s="182"/>
      <c r="C145" s="182"/>
      <c r="D145" s="182"/>
      <c r="E145" s="182"/>
      <c r="F145" s="182"/>
      <c r="G145" s="182"/>
      <c r="H145" s="182"/>
      <c r="I145" s="182"/>
      <c r="J145" s="182"/>
      <c r="K145" s="4"/>
      <c r="L145" s="4"/>
      <c r="M145" s="4"/>
      <c r="N145" s="100"/>
      <c r="O145" s="4"/>
    </row>
    <row r="146" spans="1:15" ht="15" customHeight="1" x14ac:dyDescent="0.25">
      <c r="B146" s="4"/>
      <c r="C146" s="4"/>
      <c r="D146" s="4"/>
      <c r="E146" s="4"/>
      <c r="F146" s="4"/>
      <c r="G146" s="4"/>
      <c r="H146" s="4"/>
      <c r="I146" s="4"/>
      <c r="J146" s="4"/>
      <c r="K146" s="4"/>
      <c r="L146" s="4"/>
      <c r="M146" s="4"/>
      <c r="N146" s="100"/>
      <c r="O146" s="4"/>
    </row>
    <row r="147" spans="1:15" ht="33.75" customHeight="1" x14ac:dyDescent="0.25">
      <c r="A147" s="182" t="s">
        <v>349</v>
      </c>
      <c r="B147" s="182"/>
      <c r="C147" s="182"/>
      <c r="D147" s="182"/>
      <c r="E147" s="182"/>
      <c r="F147" s="182"/>
      <c r="G147" s="182"/>
      <c r="H147" s="182"/>
      <c r="I147" s="182"/>
      <c r="J147" s="182"/>
      <c r="K147" s="3"/>
      <c r="L147" s="3"/>
      <c r="M147" s="3"/>
      <c r="N147" s="92"/>
      <c r="O147" s="3"/>
    </row>
    <row r="148" spans="1:15" ht="15" customHeight="1" x14ac:dyDescent="0.25">
      <c r="A148" s="86"/>
      <c r="B148" s="86"/>
      <c r="C148" s="86"/>
      <c r="D148" s="86"/>
      <c r="E148" s="105"/>
      <c r="F148" s="86"/>
      <c r="G148" s="86"/>
      <c r="H148" s="86"/>
      <c r="I148" s="86"/>
      <c r="J148" s="86"/>
      <c r="K148" s="3"/>
      <c r="L148" s="3"/>
      <c r="M148" s="3"/>
      <c r="N148" s="92"/>
      <c r="O148" s="3"/>
    </row>
    <row r="149" spans="1:15" ht="15" customHeight="1" x14ac:dyDescent="0.25">
      <c r="A149" s="182" t="s">
        <v>350</v>
      </c>
      <c r="B149" s="182"/>
      <c r="C149" s="182"/>
      <c r="D149" s="182"/>
      <c r="E149" s="182"/>
      <c r="F149" s="182"/>
      <c r="G149" s="182"/>
      <c r="H149" s="182"/>
      <c r="I149" s="182"/>
      <c r="J149" s="182"/>
      <c r="K149" s="3"/>
      <c r="L149" s="3"/>
      <c r="M149" s="3"/>
      <c r="N149" s="92"/>
      <c r="O149" s="3"/>
    </row>
    <row r="150" spans="1:15" x14ac:dyDescent="0.25">
      <c r="A150" s="52"/>
      <c r="B150" s="52"/>
      <c r="C150" s="52"/>
      <c r="D150" s="52"/>
      <c r="E150" s="106"/>
      <c r="F150" s="52"/>
      <c r="G150" s="52"/>
      <c r="H150" s="52"/>
      <c r="I150" s="52"/>
      <c r="J150" s="52"/>
      <c r="K150" s="52"/>
      <c r="L150" s="52"/>
      <c r="M150" s="52"/>
      <c r="N150" s="101"/>
      <c r="O150" s="49"/>
    </row>
    <row r="151" spans="1:15" x14ac:dyDescent="0.25">
      <c r="A151" s="4" t="s">
        <v>19</v>
      </c>
      <c r="B151" s="51"/>
      <c r="C151" s="51"/>
      <c r="D151" s="51"/>
      <c r="E151" s="51"/>
      <c r="F151" s="51"/>
      <c r="G151" s="51"/>
      <c r="H151" s="51"/>
      <c r="I151" s="51"/>
      <c r="J151" s="51"/>
      <c r="K151" s="51"/>
      <c r="L151" s="51"/>
      <c r="M151" s="51"/>
      <c r="N151" s="102"/>
      <c r="O151" s="51"/>
    </row>
    <row r="152" spans="1:15" x14ac:dyDescent="0.25">
      <c r="B152" s="82"/>
      <c r="C152" s="82"/>
      <c r="D152" s="82"/>
      <c r="E152" s="82"/>
      <c r="F152" s="82"/>
      <c r="G152" s="82"/>
      <c r="H152" s="82"/>
      <c r="I152" s="82"/>
      <c r="J152" s="82"/>
      <c r="K152" s="82"/>
      <c r="L152" s="82"/>
      <c r="M152" s="82"/>
      <c r="N152" s="103"/>
      <c r="O152" s="82"/>
    </row>
    <row r="153" spans="1:15" x14ac:dyDescent="0.25">
      <c r="A153" s="82"/>
      <c r="B153" s="82"/>
      <c r="C153" s="82"/>
      <c r="D153" s="82"/>
      <c r="E153" s="82"/>
      <c r="F153" s="82"/>
      <c r="G153" s="82"/>
      <c r="H153" s="82"/>
      <c r="I153" s="82"/>
      <c r="J153" s="82"/>
      <c r="K153" s="82"/>
      <c r="L153" s="82"/>
      <c r="M153" s="82"/>
      <c r="N153" s="103"/>
      <c r="O153" s="82"/>
    </row>
    <row r="154" spans="1:15" ht="27.75" customHeight="1" x14ac:dyDescent="0.25">
      <c r="A154" s="189"/>
      <c r="B154" s="189"/>
      <c r="C154" s="189"/>
      <c r="D154" s="189"/>
      <c r="E154" s="189"/>
      <c r="F154" s="189"/>
      <c r="G154" s="189"/>
      <c r="H154" s="189"/>
      <c r="I154" s="189"/>
      <c r="J154" s="189"/>
      <c r="K154" s="189"/>
      <c r="L154" s="189"/>
      <c r="M154" s="189"/>
      <c r="N154" s="189"/>
      <c r="O154" s="189"/>
    </row>
    <row r="155" spans="1:15" x14ac:dyDescent="0.25">
      <c r="A155" s="51"/>
      <c r="B155" s="51"/>
      <c r="C155" s="51"/>
      <c r="D155" s="51"/>
      <c r="E155" s="51"/>
      <c r="F155" s="51"/>
      <c r="G155" s="51"/>
      <c r="H155" s="51"/>
      <c r="I155" s="51"/>
      <c r="J155" s="51"/>
      <c r="K155" s="51"/>
      <c r="L155" s="51"/>
      <c r="M155" s="51"/>
      <c r="N155" s="102"/>
      <c r="O155" s="51"/>
    </row>
    <row r="156" spans="1:15" x14ac:dyDescent="0.25">
      <c r="A156" s="51"/>
      <c r="B156" s="51"/>
      <c r="C156" s="51"/>
      <c r="D156" s="51"/>
      <c r="E156" s="51"/>
      <c r="F156" s="51"/>
      <c r="G156" s="51"/>
      <c r="H156" s="51"/>
      <c r="I156" s="51"/>
      <c r="J156" s="51"/>
      <c r="K156" s="51"/>
      <c r="L156" s="51"/>
      <c r="M156" s="51"/>
      <c r="N156" s="102"/>
      <c r="O156" s="51"/>
    </row>
  </sheetData>
  <protectedRanges>
    <protectedRange sqref="L132:O139" name="Range5_1"/>
    <protectedRange sqref="C132:G139" name="Range4_1"/>
  </protectedRanges>
  <mergeCells count="17">
    <mergeCell ref="A142:J142"/>
    <mergeCell ref="C129:D129"/>
    <mergeCell ref="A154:O154"/>
    <mergeCell ref="H132:J133"/>
    <mergeCell ref="A141:O141"/>
    <mergeCell ref="A149:J149"/>
    <mergeCell ref="A143:J143"/>
    <mergeCell ref="A147:J147"/>
    <mergeCell ref="A145:J145"/>
    <mergeCell ref="K128:M128"/>
    <mergeCell ref="C128:D128"/>
    <mergeCell ref="K129:M129"/>
    <mergeCell ref="J6:K6"/>
    <mergeCell ref="L6:M6"/>
    <mergeCell ref="C6:D6"/>
    <mergeCell ref="F6:G6"/>
    <mergeCell ref="H6:I6"/>
  </mergeCells>
  <pageMargins left="0.5" right="0.5" top="1" bottom="0.5" header="0.25" footer="0.25"/>
  <pageSetup scale="65" orientation="landscape" r:id="rId1"/>
  <headerFooter alignWithMargins="0">
    <oddHeader>&amp;C&amp;"Arial,Bold"&amp;14Attachment 1 - Price Sheet&amp;R
Statewide Network Management Services (NMS)
RFP # 060B6400008</oddHeader>
    <oddFooter>&amp;CPage &amp;P of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view="pageLayout" zoomScaleNormal="100" zoomScaleSheetLayoutView="100" workbookViewId="0">
      <selection activeCell="F4" sqref="F4:H4"/>
    </sheetView>
  </sheetViews>
  <sheetFormatPr defaultRowHeight="15" x14ac:dyDescent="0.25"/>
  <cols>
    <col min="1" max="1" width="14.5703125" customWidth="1"/>
    <col min="2" max="2" width="22.42578125" customWidth="1"/>
    <col min="3" max="3" width="15" customWidth="1"/>
    <col min="4" max="4" width="10.7109375" customWidth="1"/>
    <col min="5" max="5" width="10.28515625" customWidth="1"/>
    <col min="6" max="6" width="9.5703125" customWidth="1"/>
    <col min="7" max="7" width="11.28515625" customWidth="1"/>
    <col min="8" max="8" width="12.42578125" customWidth="1"/>
    <col min="9" max="9" width="12.140625" customWidth="1"/>
    <col min="10" max="10" width="15" bestFit="1" customWidth="1"/>
  </cols>
  <sheetData>
    <row r="1" spans="1:11" ht="18.600000000000001" x14ac:dyDescent="0.45">
      <c r="A1" s="35" t="s">
        <v>304</v>
      </c>
    </row>
    <row r="3" spans="1:11" ht="14.45" x14ac:dyDescent="0.35">
      <c r="A3" s="41" t="s">
        <v>18</v>
      </c>
      <c r="B3" s="41"/>
      <c r="C3" s="41"/>
      <c r="D3" s="41"/>
      <c r="E3" s="41"/>
      <c r="F3" s="190" t="s">
        <v>28</v>
      </c>
      <c r="G3" s="190"/>
      <c r="H3" s="190"/>
    </row>
    <row r="4" spans="1:11" ht="15" customHeight="1" x14ac:dyDescent="0.35">
      <c r="A4" s="197" t="s">
        <v>305</v>
      </c>
      <c r="B4" s="198"/>
      <c r="C4" s="40"/>
      <c r="D4" s="40"/>
      <c r="E4" s="40"/>
      <c r="F4" s="199">
        <f>'F-1 MDOT Capacity Mgmt'!G28</f>
        <v>0</v>
      </c>
      <c r="G4" s="200"/>
      <c r="H4" s="201"/>
    </row>
    <row r="5" spans="1:11" ht="15" customHeight="1" x14ac:dyDescent="0.25">
      <c r="A5" s="197" t="s">
        <v>203</v>
      </c>
      <c r="B5" s="198"/>
      <c r="C5" s="40"/>
      <c r="D5" s="40"/>
      <c r="E5" s="40"/>
      <c r="F5" s="199">
        <f>'F-2 Labor'!O129</f>
        <v>0</v>
      </c>
      <c r="G5" s="200"/>
      <c r="H5" s="201"/>
    </row>
    <row r="6" spans="1:11" ht="15.6" x14ac:dyDescent="0.35">
      <c r="A6" s="203" t="s">
        <v>0</v>
      </c>
      <c r="B6" s="203"/>
      <c r="C6" s="203"/>
      <c r="D6" s="203"/>
      <c r="E6" s="203"/>
      <c r="F6" s="202">
        <f>SUM(F4:H5)</f>
        <v>0</v>
      </c>
      <c r="G6" s="202"/>
      <c r="H6" s="202"/>
    </row>
    <row r="8" spans="1:11" thickBot="1" x14ac:dyDescent="0.4">
      <c r="J8" s="42"/>
      <c r="K8" s="42"/>
    </row>
    <row r="9" spans="1:11" ht="26.25" x14ac:dyDescent="0.25">
      <c r="A9" s="15" t="s">
        <v>5</v>
      </c>
      <c r="B9" s="204"/>
      <c r="C9" s="205"/>
      <c r="D9" s="206"/>
      <c r="E9" s="207" t="s">
        <v>7</v>
      </c>
      <c r="F9" s="177"/>
      <c r="G9" s="21"/>
      <c r="H9" s="22"/>
      <c r="I9" s="23"/>
      <c r="J9" s="42"/>
      <c r="K9" s="42"/>
    </row>
    <row r="10" spans="1:11" x14ac:dyDescent="0.25">
      <c r="A10" s="13" t="s">
        <v>6</v>
      </c>
      <c r="B10" s="191"/>
      <c r="C10" s="192"/>
      <c r="D10" s="193"/>
      <c r="E10" s="208"/>
      <c r="F10" s="179"/>
      <c r="G10" s="24"/>
      <c r="H10" s="25"/>
      <c r="I10" s="26"/>
      <c r="J10" s="42"/>
      <c r="K10" s="42"/>
    </row>
    <row r="11" spans="1:11" ht="14.45" x14ac:dyDescent="0.35">
      <c r="A11" s="13" t="s">
        <v>8</v>
      </c>
      <c r="B11" s="191"/>
      <c r="C11" s="192"/>
      <c r="D11" s="193"/>
      <c r="E11" s="12"/>
      <c r="F11" s="11"/>
      <c r="G11" s="27"/>
      <c r="H11" s="28"/>
      <c r="I11" s="29"/>
      <c r="J11" s="42"/>
      <c r="K11" s="42"/>
    </row>
    <row r="12" spans="1:11" ht="26.25" customHeight="1" x14ac:dyDescent="0.35">
      <c r="A12" s="13"/>
      <c r="B12" s="191"/>
      <c r="C12" s="192"/>
      <c r="D12" s="193"/>
      <c r="E12" s="12"/>
      <c r="F12" s="14" t="s">
        <v>9</v>
      </c>
      <c r="G12" s="24"/>
      <c r="H12" s="25"/>
      <c r="I12" s="26"/>
      <c r="J12" s="42"/>
      <c r="K12" s="42"/>
    </row>
    <row r="13" spans="1:11" ht="14.45" x14ac:dyDescent="0.35">
      <c r="A13" s="13"/>
      <c r="B13" s="191"/>
      <c r="C13" s="192"/>
      <c r="D13" s="193"/>
      <c r="E13" s="12"/>
      <c r="F13" s="11"/>
      <c r="G13" s="27"/>
      <c r="H13" s="28"/>
      <c r="I13" s="29"/>
      <c r="J13" s="42"/>
      <c r="K13" s="42"/>
    </row>
    <row r="14" spans="1:11" ht="26.45" x14ac:dyDescent="0.35">
      <c r="A14" s="53" t="s">
        <v>10</v>
      </c>
      <c r="B14" s="191"/>
      <c r="C14" s="192"/>
      <c r="D14" s="193"/>
      <c r="E14" s="12"/>
      <c r="F14" s="14" t="s">
        <v>11</v>
      </c>
      <c r="G14" s="24"/>
      <c r="H14" s="25"/>
      <c r="I14" s="26"/>
    </row>
    <row r="15" spans="1:11" ht="14.45" x14ac:dyDescent="0.35">
      <c r="A15" s="13" t="s">
        <v>12</v>
      </c>
      <c r="B15" s="191"/>
      <c r="C15" s="192"/>
      <c r="D15" s="193"/>
      <c r="E15" s="12"/>
      <c r="F15" s="11"/>
      <c r="G15" s="27"/>
      <c r="H15" s="28"/>
      <c r="I15" s="29"/>
    </row>
    <row r="16" spans="1:11" thickBot="1" x14ac:dyDescent="0.4">
      <c r="A16" s="10" t="s">
        <v>13</v>
      </c>
      <c r="B16" s="194"/>
      <c r="C16" s="195"/>
      <c r="D16" s="196"/>
      <c r="E16" s="9"/>
      <c r="F16" s="8" t="s">
        <v>14</v>
      </c>
      <c r="G16" s="30"/>
      <c r="H16" s="31"/>
      <c r="I16" s="32"/>
    </row>
    <row r="17" spans="1:10" ht="15.6" x14ac:dyDescent="0.35">
      <c r="A17" s="7"/>
      <c r="B17" s="7"/>
      <c r="C17" s="7"/>
      <c r="D17" s="7"/>
      <c r="E17" s="7"/>
      <c r="F17" s="7"/>
      <c r="G17" s="3"/>
      <c r="H17" s="3"/>
      <c r="I17" s="3"/>
      <c r="J17" s="3"/>
    </row>
    <row r="18" spans="1:10" x14ac:dyDescent="0.25">
      <c r="A18" s="182"/>
      <c r="B18" s="182"/>
      <c r="C18" s="182"/>
      <c r="D18" s="182"/>
      <c r="E18" s="182"/>
      <c r="F18" s="182"/>
      <c r="G18" s="182"/>
      <c r="H18" s="37"/>
      <c r="I18" s="37"/>
      <c r="J18" s="3"/>
    </row>
    <row r="19" spans="1:10" x14ac:dyDescent="0.25">
      <c r="A19" s="182"/>
      <c r="B19" s="182"/>
      <c r="C19" s="182"/>
      <c r="D19" s="182"/>
      <c r="E19" s="182"/>
      <c r="F19" s="182"/>
      <c r="G19" s="182"/>
      <c r="H19" s="37"/>
      <c r="I19" s="37"/>
      <c r="J19" s="3"/>
    </row>
    <row r="20" spans="1:10" ht="27.75" customHeight="1" x14ac:dyDescent="0.35">
      <c r="A20" s="182"/>
      <c r="B20" s="182"/>
      <c r="C20" s="182"/>
      <c r="D20" s="182"/>
      <c r="E20" s="182"/>
      <c r="F20" s="182"/>
      <c r="G20" s="182"/>
      <c r="H20" s="6"/>
      <c r="I20" s="6"/>
      <c r="J20" s="5"/>
    </row>
    <row r="21" spans="1:10" ht="14.45" x14ac:dyDescent="0.35">
      <c r="A21" s="4"/>
      <c r="B21" s="4"/>
      <c r="C21" s="4"/>
      <c r="D21" s="4"/>
      <c r="E21" s="4"/>
      <c r="F21" s="4"/>
      <c r="G21" s="4"/>
      <c r="H21" s="4"/>
      <c r="I21" s="4"/>
      <c r="J21" s="3"/>
    </row>
    <row r="22" spans="1:10" ht="14.45" x14ac:dyDescent="0.35">
      <c r="A22" s="4" t="s">
        <v>19</v>
      </c>
      <c r="B22" s="4"/>
      <c r="C22" s="4"/>
      <c r="D22" s="4"/>
      <c r="E22" s="4"/>
      <c r="F22" s="4"/>
      <c r="G22" s="4"/>
      <c r="H22" s="4"/>
      <c r="I22" s="4"/>
      <c r="J22" s="3"/>
    </row>
  </sheetData>
  <protectedRanges>
    <protectedRange sqref="G9:I16" name="Range5_1"/>
    <protectedRange sqref="B9:D16" name="Range4_1"/>
  </protectedRanges>
  <mergeCells count="18">
    <mergeCell ref="A18:G19"/>
    <mergeCell ref="A20:G20"/>
    <mergeCell ref="B9:D9"/>
    <mergeCell ref="E9:F10"/>
    <mergeCell ref="B10:D10"/>
    <mergeCell ref="B11:D11"/>
    <mergeCell ref="B12:D12"/>
    <mergeCell ref="F3:H3"/>
    <mergeCell ref="B13:D13"/>
    <mergeCell ref="B14:D14"/>
    <mergeCell ref="B15:D15"/>
    <mergeCell ref="B16:D16"/>
    <mergeCell ref="A4:B4"/>
    <mergeCell ref="A5:B5"/>
    <mergeCell ref="F4:H4"/>
    <mergeCell ref="F5:H5"/>
    <mergeCell ref="F6:H6"/>
    <mergeCell ref="A6:E6"/>
  </mergeCells>
  <pageMargins left="0.75" right="0.75" top="1" bottom="0.5" header="0.25" footer="0.25"/>
  <pageSetup scale="75" orientation="portrait" r:id="rId1"/>
  <headerFooter alignWithMargins="0">
    <oddHeader>&amp;C&amp;"Arial,Bold"&amp;14Attachment 1 - Price Sheet&amp;R
Statewide Network Management Services (NMS)
RFP # 060B6400008</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70D374F-D26E-4809-8B98-D0BD4002C046}"/>
</file>

<file path=customXml/itemProps2.xml><?xml version="1.0" encoding="utf-8"?>
<ds:datastoreItem xmlns:ds="http://schemas.openxmlformats.org/officeDocument/2006/customXml" ds:itemID="{EB03AA12-B317-4F88-AB3B-1C95937D7CFC}"/>
</file>

<file path=customXml/itemProps3.xml><?xml version="1.0" encoding="utf-8"?>
<ds:datastoreItem xmlns:ds="http://schemas.openxmlformats.org/officeDocument/2006/customXml" ds:itemID="{4E77A6E3-54E8-4E06-9517-E046344159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F-Instructions</vt:lpstr>
      <vt:lpstr>F-1 MDOT Capacity Mgmt</vt:lpstr>
      <vt:lpstr>F-2 Labor</vt:lpstr>
      <vt:lpstr>F-3 Evaluated Price</vt:lpstr>
      <vt:lpstr>'F-2 Labor'!Print_Titles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ITPO</dc:creator>
  <cp:lastModifiedBy>Darlene Young</cp:lastModifiedBy>
  <cp:lastPrinted>2016-12-14T19:45:37Z</cp:lastPrinted>
  <dcterms:created xsi:type="dcterms:W3CDTF">2014-10-29T15:43:26Z</dcterms:created>
  <dcterms:modified xsi:type="dcterms:W3CDTF">2016-12-21T13:55:45Z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